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95" yWindow="65521" windowWidth="13140" windowHeight="8115" tabRatio="972" activeTab="4"/>
  </bookViews>
  <sheets>
    <sheet name="langeloop" sheetId="1" r:id="rId1"/>
    <sheet name="Meerkamp" sheetId="2" r:id="rId2"/>
    <sheet name="1JPA2 " sheetId="3" r:id="rId3"/>
    <sheet name="1MPA2" sheetId="4" r:id="rId4"/>
    <sheet name="1JPA1" sheetId="5" r:id="rId5"/>
    <sheet name="1MPA1" sheetId="6" r:id="rId6"/>
    <sheet name="1JPB" sheetId="7" r:id="rId7"/>
    <sheet name="1MPB" sheetId="8" r:id="rId8"/>
    <sheet name="1JPC" sheetId="9" r:id="rId9"/>
    <sheet name="1MPC" sheetId="10" r:id="rId10"/>
    <sheet name="1JPmini" sheetId="11" r:id="rId11"/>
    <sheet name="1MPmini" sheetId="12" r:id="rId12"/>
    <sheet name="Sheet1" sheetId="13" r:id="rId13"/>
    <sheet name="Blad1" sheetId="14" r:id="rId14"/>
  </sheets>
  <definedNames>
    <definedName name="_Fill" hidden="1">#REF!</definedName>
    <definedName name="_xlnm._FilterDatabase" localSheetId="6" hidden="1">'1JPB'!$A$5:$G$37</definedName>
    <definedName name="_xlnm._FilterDatabase" localSheetId="3" hidden="1">'1MPA2'!$B$4:$G$35</definedName>
    <definedName name="_xlnm._FilterDatabase" localSheetId="7" hidden="1">'1MPB'!$A$4:$G$30</definedName>
    <definedName name="_Key1" hidden="1">#REF!</definedName>
    <definedName name="_Key2" hidden="1">#REF!</definedName>
    <definedName name="_Order1" hidden="1">0</definedName>
    <definedName name="_Order2" hidden="1">255</definedName>
    <definedName name="_Sort" hidden="1">#REF!</definedName>
    <definedName name="_xlnm.Print_Area" localSheetId="4">'1JPA1'!$A$1:$G$40</definedName>
    <definedName name="_xlnm.Print_Area" localSheetId="2">'1JPA2 '!$A$1:$G$35</definedName>
    <definedName name="_xlnm.Print_Area" localSheetId="6">'1JPB'!$A$1:$G$39</definedName>
    <definedName name="_xlnm.Print_Area" localSheetId="5">'1MPA1'!$A$1:$G$34</definedName>
    <definedName name="_xlnm.Print_Area" localSheetId="3">'1MPA2'!$A$1:$G$36</definedName>
    <definedName name="_xlnm.Print_Area" localSheetId="7">'1MPB'!$A$1:$G$25</definedName>
    <definedName name="_xlnm.Print_Area" localSheetId="9">'1MPC'!$A$1:$G$29</definedName>
  </definedNames>
  <calcPr fullCalcOnLoad="1"/>
</workbook>
</file>

<file path=xl/sharedStrings.xml><?xml version="1.0" encoding="utf-8"?>
<sst xmlns="http://schemas.openxmlformats.org/spreadsheetml/2006/main" count="1428" uniqueCount="439">
  <si>
    <t xml:space="preserve"> 600 m.</t>
  </si>
  <si>
    <t>nr.</t>
  </si>
  <si>
    <t>voornaam</t>
  </si>
  <si>
    <t>naam</t>
  </si>
  <si>
    <t>vereniging</t>
  </si>
  <si>
    <t>1000 m.</t>
  </si>
  <si>
    <t xml:space="preserve">     1000 m.</t>
  </si>
  <si>
    <t xml:space="preserve">      1000 m.</t>
  </si>
  <si>
    <t xml:space="preserve">         1000 m.</t>
  </si>
  <si>
    <t>nr</t>
  </si>
  <si>
    <t>totaal</t>
  </si>
  <si>
    <t>beste resultaat</t>
  </si>
  <si>
    <t xml:space="preserve">Jongens Pupillen A 2003 2e jaars  </t>
  </si>
  <si>
    <t xml:space="preserve">Meisjes Pupillen A 2003 2e jaars  </t>
  </si>
  <si>
    <t xml:space="preserve">Jongens Pupillen A 2004 1e jaars  </t>
  </si>
  <si>
    <t xml:space="preserve">Meisjes Pupillen A 2004 1e jaars  </t>
  </si>
  <si>
    <t xml:space="preserve">Jongens Pupillen B 2005  </t>
  </si>
  <si>
    <t>Meisjes Pupillen B 2005</t>
  </si>
  <si>
    <t>Jongens Pupillen C 2006</t>
  </si>
  <si>
    <t>Meisjes Pupillen C 2006</t>
  </si>
  <si>
    <t xml:space="preserve">Jongens Minipupillen 2007 ev </t>
  </si>
  <si>
    <t xml:space="preserve">Meisjes Minipupillen 2007 ev </t>
  </si>
  <si>
    <t>Pupillencompetitie 2014</t>
  </si>
  <si>
    <t>Poule: 1</t>
  </si>
  <si>
    <t xml:space="preserve">Bjorn Hulsebos           </t>
  </si>
  <si>
    <t xml:space="preserve">VAV            </t>
  </si>
  <si>
    <t xml:space="preserve">Perry Severijnse         </t>
  </si>
  <si>
    <t xml:space="preserve">Almere '81     </t>
  </si>
  <si>
    <t xml:space="preserve">Rick van Heezik          </t>
  </si>
  <si>
    <t xml:space="preserve">Boris van de Beek        </t>
  </si>
  <si>
    <t xml:space="preserve">BAV            </t>
  </si>
  <si>
    <t xml:space="preserve">Damano Jeffrey           </t>
  </si>
  <si>
    <t xml:space="preserve">Yves van der Meer        </t>
  </si>
  <si>
    <t xml:space="preserve">Tim Weber                </t>
  </si>
  <si>
    <t xml:space="preserve">Russell Plet             </t>
  </si>
  <si>
    <t xml:space="preserve">Max van Liempdt          </t>
  </si>
  <si>
    <t xml:space="preserve">Jouke Hitman             </t>
  </si>
  <si>
    <t xml:space="preserve">U-Track        </t>
  </si>
  <si>
    <t xml:space="preserve">Arend de Lignie          </t>
  </si>
  <si>
    <t xml:space="preserve">Hielke van der Schoot    </t>
  </si>
  <si>
    <t xml:space="preserve">Niek Starreveld          </t>
  </si>
  <si>
    <t xml:space="preserve">Vincent Mook             </t>
  </si>
  <si>
    <t xml:space="preserve">Gijs Bekooij             </t>
  </si>
  <si>
    <t xml:space="preserve">AV Phoenix     </t>
  </si>
  <si>
    <t xml:space="preserve">Jort Monteban            </t>
  </si>
  <si>
    <t xml:space="preserve">Thijs Geelhoed           </t>
  </si>
  <si>
    <t xml:space="preserve">Yannick Brito Alves      </t>
  </si>
  <si>
    <t xml:space="preserve">Luuk Versteeg            </t>
  </si>
  <si>
    <t xml:space="preserve">Johan Zomer              </t>
  </si>
  <si>
    <t xml:space="preserve">Tycho van Velzen         </t>
  </si>
  <si>
    <t xml:space="preserve">Aaron van de Craats      </t>
  </si>
  <si>
    <t xml:space="preserve">Dick Overeem             </t>
  </si>
  <si>
    <t xml:space="preserve">Luuk Ligtvoet            </t>
  </si>
  <si>
    <t xml:space="preserve">Luka de Vrij             </t>
  </si>
  <si>
    <t xml:space="preserve">Rafi Algareb             </t>
  </si>
  <si>
    <t xml:space="preserve">Frans de Nooij           </t>
  </si>
  <si>
    <t xml:space="preserve">Wesley Franken           </t>
  </si>
  <si>
    <t xml:space="preserve">Danny van Schaik         </t>
  </si>
  <si>
    <t xml:space="preserve">Luc van den Brink        </t>
  </si>
  <si>
    <t xml:space="preserve">Frits Geelhoed           </t>
  </si>
  <si>
    <t xml:space="preserve">Christopher Lam          </t>
  </si>
  <si>
    <t xml:space="preserve">Jamie Sesay              </t>
  </si>
  <si>
    <t xml:space="preserve">Jan Vriesman             </t>
  </si>
  <si>
    <t xml:space="preserve">Tim van de Werken        </t>
  </si>
  <si>
    <t xml:space="preserve">Justin Labrijn           </t>
  </si>
  <si>
    <t xml:space="preserve">Bradley Daniels          </t>
  </si>
  <si>
    <t xml:space="preserve">Mats Roskamp             </t>
  </si>
  <si>
    <t xml:space="preserve">Jort Mol Lous            </t>
  </si>
  <si>
    <t xml:space="preserve">Jesper Heesters          </t>
  </si>
  <si>
    <t xml:space="preserve">Rens van Rhijn           </t>
  </si>
  <si>
    <t xml:space="preserve">Tijmen Hoogendoorn       </t>
  </si>
  <si>
    <t xml:space="preserve">Jesse de Boer            </t>
  </si>
  <si>
    <t xml:space="preserve">Wessel Ekelmans          </t>
  </si>
  <si>
    <t xml:space="preserve">Martijn Mulder           </t>
  </si>
  <si>
    <t xml:space="preserve">Morris Jacob             </t>
  </si>
  <si>
    <t xml:space="preserve">David Versteeg           </t>
  </si>
  <si>
    <t xml:space="preserve">Jort Mulders             </t>
  </si>
  <si>
    <t xml:space="preserve">Rik Dijkslag             </t>
  </si>
  <si>
    <t xml:space="preserve">Douwe Slijderink         </t>
  </si>
  <si>
    <t xml:space="preserve">Dat de Kiefte            </t>
  </si>
  <si>
    <t xml:space="preserve">Lenn van den Berg        </t>
  </si>
  <si>
    <t xml:space="preserve">Antoni Elkenbracht       </t>
  </si>
  <si>
    <t xml:space="preserve">Jurre Dies Klumpenaar    </t>
  </si>
  <si>
    <t xml:space="preserve">Dinand te Pas            </t>
  </si>
  <si>
    <t xml:space="preserve">Thijmen Immerzeel        </t>
  </si>
  <si>
    <t xml:space="preserve">Job Chukuakwe Kanya      </t>
  </si>
  <si>
    <t xml:space="preserve">Mick van der Wouden      </t>
  </si>
  <si>
    <t xml:space="preserve">Jelmer Pastoor           </t>
  </si>
  <si>
    <t xml:space="preserve">Nathan Grul              </t>
  </si>
  <si>
    <t xml:space="preserve">Harm Thomas Olde         </t>
  </si>
  <si>
    <t xml:space="preserve">Julian Hogenkamp         </t>
  </si>
  <si>
    <t xml:space="preserve">Jilles IJntema           </t>
  </si>
  <si>
    <t xml:space="preserve">Simon Mol                </t>
  </si>
  <si>
    <t xml:space="preserve">Casper van Tuijl         </t>
  </si>
  <si>
    <t xml:space="preserve">Mich Sweep               </t>
  </si>
  <si>
    <t xml:space="preserve">Tim Lauterslager         </t>
  </si>
  <si>
    <t xml:space="preserve">Yannick Faerber          </t>
  </si>
  <si>
    <t xml:space="preserve">Thomas van Esseveld      </t>
  </si>
  <si>
    <t xml:space="preserve">Max Meijs                </t>
  </si>
  <si>
    <t xml:space="preserve">Kyro Krijgsman           </t>
  </si>
  <si>
    <t xml:space="preserve">Bo Schraven              </t>
  </si>
  <si>
    <t xml:space="preserve">Robin de Wit             </t>
  </si>
  <si>
    <t xml:space="preserve">Merijn Groot             </t>
  </si>
  <si>
    <t xml:space="preserve">Midas Kars               </t>
  </si>
  <si>
    <t xml:space="preserve">Jesse van Aalderen       </t>
  </si>
  <si>
    <t xml:space="preserve">Tygo Hulsebos            </t>
  </si>
  <si>
    <t xml:space="preserve">Luciano van den Heuvel   </t>
  </si>
  <si>
    <t xml:space="preserve">Jesse van de Beek        </t>
  </si>
  <si>
    <t xml:space="preserve">Sven Wildeboer           </t>
  </si>
  <si>
    <t xml:space="preserve">Marcello van den Heuvel  </t>
  </si>
  <si>
    <t xml:space="preserve">Toon Feringa             </t>
  </si>
  <si>
    <t xml:space="preserve">Pepijn van Oostveen      </t>
  </si>
  <si>
    <t xml:space="preserve">Max Sprenkels            </t>
  </si>
  <si>
    <t xml:space="preserve">Justin Boot              </t>
  </si>
  <si>
    <t xml:space="preserve">Sylvester de Vries       </t>
  </si>
  <si>
    <t xml:space="preserve">Marten Krikken           </t>
  </si>
  <si>
    <t xml:space="preserve">Job van de Vegt          </t>
  </si>
  <si>
    <t xml:space="preserve">Riley Plet               </t>
  </si>
  <si>
    <t xml:space="preserve">Merijn Couperus          </t>
  </si>
  <si>
    <t xml:space="preserve">Jeroen van Halteren      </t>
  </si>
  <si>
    <t xml:space="preserve">Daan Diepeveen           </t>
  </si>
  <si>
    <t xml:space="preserve">Micha Castillion         </t>
  </si>
  <si>
    <t xml:space="preserve">Pascal Ekelmans          </t>
  </si>
  <si>
    <t xml:space="preserve">Pepijn Wierenga          </t>
  </si>
  <si>
    <t xml:space="preserve">Ivar Kleuver             </t>
  </si>
  <si>
    <t xml:space="preserve">Jordan Sang-A-Jong       </t>
  </si>
  <si>
    <t xml:space="preserve">Wessel van Velsen        </t>
  </si>
  <si>
    <t xml:space="preserve">Jumyro Mijnals           </t>
  </si>
  <si>
    <t xml:space="preserve">Stefan Meskers           </t>
  </si>
  <si>
    <t xml:space="preserve">Tiyahru Jeffry           </t>
  </si>
  <si>
    <t xml:space="preserve">Sjoerd van Sollinge      </t>
  </si>
  <si>
    <t xml:space="preserve">Aaron Grul               </t>
  </si>
  <si>
    <t xml:space="preserve">Tarik Tatlan             </t>
  </si>
  <si>
    <t xml:space="preserve">Wouter Sanders           </t>
  </si>
  <si>
    <t xml:space="preserve">Guus Roskamp             </t>
  </si>
  <si>
    <t xml:space="preserve">Hugo Scholten            </t>
  </si>
  <si>
    <t xml:space="preserve">Haniel Pereira de Gama  </t>
  </si>
  <si>
    <t xml:space="preserve">Felix Bosschaart         </t>
  </si>
  <si>
    <t xml:space="preserve">Thorsten Berghegen       </t>
  </si>
  <si>
    <t xml:space="preserve">Huub Sweep               </t>
  </si>
  <si>
    <t xml:space="preserve">Melijn Stegeman          </t>
  </si>
  <si>
    <t xml:space="preserve">John Drost               </t>
  </si>
  <si>
    <t xml:space="preserve">Bouwe IJpma              </t>
  </si>
  <si>
    <t xml:space="preserve">Floris van Tuijl         </t>
  </si>
  <si>
    <t xml:space="preserve">Luke Hoogveld            </t>
  </si>
  <si>
    <t xml:space="preserve">Rens Kelder              </t>
  </si>
  <si>
    <t xml:space="preserve">Chiel Brouwer            </t>
  </si>
  <si>
    <t xml:space="preserve">Ruben Immerzeel          </t>
  </si>
  <si>
    <t xml:space="preserve">Stijn Dijkslag           </t>
  </si>
  <si>
    <t xml:space="preserve">Fenna IJntema            </t>
  </si>
  <si>
    <t xml:space="preserve">Louise Staartjes         </t>
  </si>
  <si>
    <t xml:space="preserve">Majken Berends           </t>
  </si>
  <si>
    <t xml:space="preserve">Vera Lutgendorp          </t>
  </si>
  <si>
    <t xml:space="preserve">Laila Yahyaoui           </t>
  </si>
  <si>
    <t xml:space="preserve">Anouk Leguit             </t>
  </si>
  <si>
    <t xml:space="preserve">Esmee Heesters           </t>
  </si>
  <si>
    <t xml:space="preserve">Blessin Uiterwijk        </t>
  </si>
  <si>
    <t xml:space="preserve">Melinda Verbeek          </t>
  </si>
  <si>
    <t xml:space="preserve">Evelien van de Grift     </t>
  </si>
  <si>
    <t xml:space="preserve">Maria Muller             </t>
  </si>
  <si>
    <t xml:space="preserve">Ariane Elkenbracht       </t>
  </si>
  <si>
    <t xml:space="preserve">Linde de Smidt           </t>
  </si>
  <si>
    <t xml:space="preserve">Merel Geelhoed           </t>
  </si>
  <si>
    <t xml:space="preserve">Lara van den Broek       </t>
  </si>
  <si>
    <t xml:space="preserve">Zara Meerman             </t>
  </si>
  <si>
    <t xml:space="preserve">Tara Jeucken             </t>
  </si>
  <si>
    <t xml:space="preserve">Vera Pot                 </t>
  </si>
  <si>
    <t xml:space="preserve">Fenne Dijkslag           </t>
  </si>
  <si>
    <t xml:space="preserve">Kalliste Pels            </t>
  </si>
  <si>
    <t xml:space="preserve">Pien Bekooij             </t>
  </si>
  <si>
    <t xml:space="preserve">Sophie Zomer             </t>
  </si>
  <si>
    <t xml:space="preserve">Floortje Hendriks        </t>
  </si>
  <si>
    <t xml:space="preserve">Zita Eijkelkamp          </t>
  </si>
  <si>
    <t xml:space="preserve">Iza de Waal              </t>
  </si>
  <si>
    <t xml:space="preserve">Maaike Noyons            </t>
  </si>
  <si>
    <t xml:space="preserve">Selina Franken           </t>
  </si>
  <si>
    <t xml:space="preserve">Febe Bakker              </t>
  </si>
  <si>
    <t xml:space="preserve">Marith Scherpenberg      </t>
  </si>
  <si>
    <t xml:space="preserve">Koosje van der Molen     </t>
  </si>
  <si>
    <t xml:space="preserve">Quinine Sedoc            </t>
  </si>
  <si>
    <t xml:space="preserve">Fleur Lensen             </t>
  </si>
  <si>
    <t xml:space="preserve">Alyssa Kuijsten          </t>
  </si>
  <si>
    <t xml:space="preserve">Fleur Dirks              </t>
  </si>
  <si>
    <t xml:space="preserve">Luut Hitman              </t>
  </si>
  <si>
    <t xml:space="preserve">Merel Veltman            </t>
  </si>
  <si>
    <t xml:space="preserve">Froukje Kil              </t>
  </si>
  <si>
    <t xml:space="preserve">Gwen de Droog            </t>
  </si>
  <si>
    <t xml:space="preserve">Esmee Weber              </t>
  </si>
  <si>
    <t xml:space="preserve">Noortje Broekstra        </t>
  </si>
  <si>
    <t xml:space="preserve">Pleun van Raaij          </t>
  </si>
  <si>
    <t xml:space="preserve">Yasmine Saouti           </t>
  </si>
  <si>
    <t xml:space="preserve">Liza Drost               </t>
  </si>
  <si>
    <t xml:space="preserve">Larissa van de Bovenkamp </t>
  </si>
  <si>
    <t xml:space="preserve">Jewel Monden             </t>
  </si>
  <si>
    <t xml:space="preserve">Kim de Pater             </t>
  </si>
  <si>
    <t xml:space="preserve">Rosella van Keulen       </t>
  </si>
  <si>
    <t xml:space="preserve">Fenna Agterberg          </t>
  </si>
  <si>
    <t xml:space="preserve">Coos Veldpaus            </t>
  </si>
  <si>
    <t xml:space="preserve">Femke Leguit             </t>
  </si>
  <si>
    <t xml:space="preserve">Meike Leenders           </t>
  </si>
  <si>
    <t xml:space="preserve">Milen Galavazi           </t>
  </si>
  <si>
    <t xml:space="preserve">Elysa Wijntuin           </t>
  </si>
  <si>
    <t xml:space="preserve">Ilse Ruijne              </t>
  </si>
  <si>
    <t xml:space="preserve">Elisa Couperus           </t>
  </si>
  <si>
    <t xml:space="preserve">Roos Leerkes             </t>
  </si>
  <si>
    <t xml:space="preserve">Rana Ravelli             </t>
  </si>
  <si>
    <t xml:space="preserve">Sherice Aloewel          </t>
  </si>
  <si>
    <t xml:space="preserve">Medina Spies             </t>
  </si>
  <si>
    <t xml:space="preserve">Imke Boersma             </t>
  </si>
  <si>
    <t xml:space="preserve">Amira de Mees            </t>
  </si>
  <si>
    <t xml:space="preserve">Jiska Mollema            </t>
  </si>
  <si>
    <t xml:space="preserve">Silke Groen              </t>
  </si>
  <si>
    <t xml:space="preserve">Jemaelia Mijnals         </t>
  </si>
  <si>
    <t xml:space="preserve">Elodie Jansen            </t>
  </si>
  <si>
    <t xml:space="preserve">Niva Schalkwijk          </t>
  </si>
  <si>
    <t xml:space="preserve">Carmen Lasten            </t>
  </si>
  <si>
    <t xml:space="preserve">Kyara Waterval           </t>
  </si>
  <si>
    <t xml:space="preserve">Elle Meijer              </t>
  </si>
  <si>
    <t xml:space="preserve">Mare Eijkelkamp          </t>
  </si>
  <si>
    <t xml:space="preserve">Lisette Steenman         </t>
  </si>
  <si>
    <t xml:space="preserve">Lisanne van de Grift     </t>
  </si>
  <si>
    <t xml:space="preserve">Robin Dessauvagie        </t>
  </si>
  <si>
    <t xml:space="preserve">Laura Gerven             </t>
  </si>
  <si>
    <t xml:space="preserve">Emma Bakker              </t>
  </si>
  <si>
    <t xml:space="preserve">Romaisa Hrika            </t>
  </si>
  <si>
    <t xml:space="preserve">Margriet van der Vegt    </t>
  </si>
  <si>
    <t xml:space="preserve">Ella Kolsteeg            </t>
  </si>
  <si>
    <t xml:space="preserve">Sarah van Tuijl          </t>
  </si>
  <si>
    <t xml:space="preserve">Tamar Veltman            </t>
  </si>
  <si>
    <t xml:space="preserve">Nadieh Meerman           </t>
  </si>
  <si>
    <t xml:space="preserve">Linde van Dijken         </t>
  </si>
  <si>
    <t xml:space="preserve">Michelle Elferink        </t>
  </si>
  <si>
    <t xml:space="preserve">Nadia de Keijzer         </t>
  </si>
  <si>
    <t xml:space="preserve">Lola van der Wielen      </t>
  </si>
  <si>
    <t xml:space="preserve">Rosa Bos                 </t>
  </si>
  <si>
    <t xml:space="preserve">Kim Lutgendorp           </t>
  </si>
  <si>
    <t xml:space="preserve">Shera Bleeker            </t>
  </si>
  <si>
    <t xml:space="preserve">Cerise Vreedzaam         </t>
  </si>
  <si>
    <t xml:space="preserve">Jennifer Mes             </t>
  </si>
  <si>
    <t xml:space="preserve">Maaike Kannegieter       </t>
  </si>
  <si>
    <t xml:space="preserve">Manar el Hajjioui        </t>
  </si>
  <si>
    <t xml:space="preserve">Merel Kaphorst           </t>
  </si>
  <si>
    <t xml:space="preserve">Ilse Hoogveld            </t>
  </si>
  <si>
    <t xml:space="preserve">Yael Verkerk             </t>
  </si>
  <si>
    <t xml:space="preserve">Femke Kil                </t>
  </si>
  <si>
    <t xml:space="preserve">Keet Rogh                </t>
  </si>
  <si>
    <t xml:space="preserve">Lize Huisman             </t>
  </si>
  <si>
    <t xml:space="preserve">Tessa van der Wal        </t>
  </si>
  <si>
    <t xml:space="preserve">Ebbe Sanders             </t>
  </si>
  <si>
    <t xml:space="preserve">Gali Overduijn           </t>
  </si>
  <si>
    <t xml:space="preserve">Bonnie de Vries          </t>
  </si>
  <si>
    <t xml:space="preserve">Lotte Kortschot          </t>
  </si>
  <si>
    <t xml:space="preserve">Eline Brinkhuis          </t>
  </si>
  <si>
    <t xml:space="preserve">Fe van Santen           </t>
  </si>
  <si>
    <t xml:space="preserve">Lois Donkers            </t>
  </si>
  <si>
    <t>Noel Gijsberti Hodenpijl</t>
  </si>
  <si>
    <t xml:space="preserve">Aimee de Smidt          </t>
  </si>
  <si>
    <t xml:space="preserve">Charlotte Guerain       </t>
  </si>
  <si>
    <t xml:space="preserve">Zoe Hoogveld            </t>
  </si>
  <si>
    <t xml:space="preserve">Basquiat Guerain        </t>
  </si>
  <si>
    <t>Idse van der Schoot</t>
  </si>
  <si>
    <t>Rens Feringa</t>
  </si>
  <si>
    <t>Tom Zwaan</t>
  </si>
  <si>
    <t>Bas van Groenestein</t>
  </si>
  <si>
    <t>Almere '81</t>
  </si>
  <si>
    <t>Bastiaan Jaartsveld</t>
  </si>
  <si>
    <t>U-Track</t>
  </si>
  <si>
    <t>Jesse Jiminez Zambrano</t>
  </si>
  <si>
    <t xml:space="preserve">Manuel Jimenez Zambrano </t>
  </si>
  <si>
    <t xml:space="preserve">Jurre Dies Klumpenaar </t>
  </si>
  <si>
    <t xml:space="preserve">Antoni Elkenbracht </t>
  </si>
  <si>
    <t xml:space="preserve">Daniel van der Poel </t>
  </si>
  <si>
    <t xml:space="preserve">Job Chukuakwe Kanya </t>
  </si>
  <si>
    <t xml:space="preserve">Lenn van den Berg </t>
  </si>
  <si>
    <t xml:space="preserve">Mick van der Wouden </t>
  </si>
  <si>
    <t xml:space="preserve">Thijmen Immerzeel </t>
  </si>
  <si>
    <t xml:space="preserve">Tijmen Hoogendoorn </t>
  </si>
  <si>
    <t xml:space="preserve">Tim van de Werken </t>
  </si>
  <si>
    <t xml:space="preserve">Bradley Daniels </t>
  </si>
  <si>
    <t xml:space="preserve">Christopher Lam </t>
  </si>
  <si>
    <t xml:space="preserve">Dat de Kiefte </t>
  </si>
  <si>
    <t xml:space="preserve">David Versteeg </t>
  </si>
  <si>
    <t xml:space="preserve">Dinand te Pas </t>
  </si>
  <si>
    <t xml:space="preserve">Douwe Slijderink </t>
  </si>
  <si>
    <t xml:space="preserve">Jaffie Acton </t>
  </si>
  <si>
    <t xml:space="preserve">Jamie Sesay </t>
  </si>
  <si>
    <t xml:space="preserve">Jan Vriesman </t>
  </si>
  <si>
    <t xml:space="preserve">Jasper Craaikamp </t>
  </si>
  <si>
    <t xml:space="preserve">Jelmer Pastoor </t>
  </si>
  <si>
    <t xml:space="preserve">Jesper Heesters </t>
  </si>
  <si>
    <t xml:space="preserve">Jesse de Boer </t>
  </si>
  <si>
    <t xml:space="preserve">Jort Mol Lous </t>
  </si>
  <si>
    <t xml:space="preserve">Jort Mulders </t>
  </si>
  <si>
    <t xml:space="preserve">Martijn Mulder </t>
  </si>
  <si>
    <t xml:space="preserve">Mats Roskamp </t>
  </si>
  <si>
    <t xml:space="preserve">Morris Jacob </t>
  </si>
  <si>
    <t xml:space="preserve">Nathan Grul </t>
  </si>
  <si>
    <t xml:space="preserve">Rens van Rhijn </t>
  </si>
  <si>
    <t xml:space="preserve">Rik Dijkslag </t>
  </si>
  <si>
    <t xml:space="preserve">Wessel Ekelmans </t>
  </si>
  <si>
    <t>Justin Labrijn</t>
  </si>
  <si>
    <t>Sem van Dijk</t>
  </si>
  <si>
    <t>Stijn Prent</t>
  </si>
  <si>
    <t>Youp Grundel</t>
  </si>
  <si>
    <t>Lars Molenkamp</t>
  </si>
  <si>
    <t>Lars van Renselaar</t>
  </si>
  <si>
    <t>Leon Mallens</t>
  </si>
  <si>
    <t>AV Phoenix</t>
  </si>
  <si>
    <t>Marouane Charrabi</t>
  </si>
  <si>
    <t>Sam Vroomman</t>
  </si>
  <si>
    <t>Thiijs Brouwer</t>
  </si>
  <si>
    <t>BAV</t>
  </si>
  <si>
    <t>Finn Mesker</t>
  </si>
  <si>
    <t>Friso van Kuijk</t>
  </si>
  <si>
    <t>Vincent Bos</t>
  </si>
  <si>
    <t>Fleur Hermsen</t>
  </si>
  <si>
    <t>Ilse Bouwmeester</t>
  </si>
  <si>
    <t>Nienke Faydherbe</t>
  </si>
  <si>
    <t>Nienke Saris</t>
  </si>
  <si>
    <t>Noor Dohmen</t>
  </si>
  <si>
    <t>Safara Wilson</t>
  </si>
  <si>
    <t>Beyza Kazmiroghe</t>
  </si>
  <si>
    <t xml:space="preserve">Fé van Santen           </t>
  </si>
  <si>
    <t>Kim van Groenestein</t>
  </si>
  <si>
    <t>Norah Bouma</t>
  </si>
  <si>
    <t xml:space="preserve">Esmeé Heesters           </t>
  </si>
  <si>
    <t>Isabel Delsink</t>
  </si>
  <si>
    <t>Pien de Vooght</t>
  </si>
  <si>
    <t xml:space="preserve">Idse van der Schoot      </t>
  </si>
  <si>
    <t xml:space="preserve">Rens Feringa             </t>
  </si>
  <si>
    <t xml:space="preserve">Tom Zwaan                </t>
  </si>
  <si>
    <t xml:space="preserve">Finn Mesker              </t>
  </si>
  <si>
    <t xml:space="preserve">Friso van Kuijk          </t>
  </si>
  <si>
    <t xml:space="preserve">Vincent Bos              </t>
  </si>
  <si>
    <t>Anna Versteden</t>
  </si>
  <si>
    <t>Annika Kerkhof</t>
  </si>
  <si>
    <t>Shantell Egbon</t>
  </si>
  <si>
    <t xml:space="preserve">Isabel Delsink           </t>
  </si>
  <si>
    <t xml:space="preserve">Beyza Kazmiroghe         </t>
  </si>
  <si>
    <t xml:space="preserve">Kim van Groenestein      </t>
  </si>
  <si>
    <t xml:space="preserve">Daniël van der Poel     </t>
  </si>
  <si>
    <t xml:space="preserve">Bas van Groenestein      </t>
  </si>
  <si>
    <t xml:space="preserve">Bastiaan Jaartsveld      </t>
  </si>
  <si>
    <t xml:space="preserve">Jaffie Acton             </t>
  </si>
  <si>
    <t xml:space="preserve">Jasper van Craaikamp     </t>
  </si>
  <si>
    <t xml:space="preserve">Jesse Jiminez Zambrano   </t>
  </si>
  <si>
    <t xml:space="preserve">Manuel Jiminez Zambrano  </t>
  </si>
  <si>
    <t xml:space="preserve">Sem van Dijk             </t>
  </si>
  <si>
    <t xml:space="preserve">Stijn Prent              </t>
  </si>
  <si>
    <t xml:space="preserve">Youp Grundel             </t>
  </si>
  <si>
    <t xml:space="preserve">Fleur Hermsen            </t>
  </si>
  <si>
    <t xml:space="preserve">Nienke Faydherbe         </t>
  </si>
  <si>
    <t xml:space="preserve">Nienke Saris             </t>
  </si>
  <si>
    <t xml:space="preserve">Noor Dohmen              </t>
  </si>
  <si>
    <t xml:space="preserve">Lars Molenkamp           </t>
  </si>
  <si>
    <t xml:space="preserve">Lars van Renselaar       </t>
  </si>
  <si>
    <t xml:space="preserve">Leon Mallens             </t>
  </si>
  <si>
    <t xml:space="preserve">Sam Vroomman             </t>
  </si>
  <si>
    <t xml:space="preserve">Anna Versteden           </t>
  </si>
  <si>
    <t xml:space="preserve">Annika Kerkhof           </t>
  </si>
  <si>
    <t xml:space="preserve">Shantell Egbon           </t>
  </si>
  <si>
    <t>Jurylid VAV</t>
  </si>
  <si>
    <t>Geerrit de Pater</t>
  </si>
  <si>
    <t>hulp-ouder</t>
  </si>
  <si>
    <t>dhr Spies</t>
  </si>
  <si>
    <t>mpd</t>
  </si>
  <si>
    <t>mpc</t>
  </si>
  <si>
    <t>mpb</t>
  </si>
  <si>
    <t>mpa1</t>
  </si>
  <si>
    <t>mpa2</t>
  </si>
  <si>
    <t>jpd</t>
  </si>
  <si>
    <t>jpc</t>
  </si>
  <si>
    <t>jpb</t>
  </si>
  <si>
    <t>jpa1</t>
  </si>
  <si>
    <t>jpa2</t>
  </si>
  <si>
    <t>Aanmeldingen</t>
  </si>
  <si>
    <t>VAV</t>
  </si>
  <si>
    <t>Juryleden BAV</t>
  </si>
  <si>
    <t>Ruud Groot</t>
  </si>
  <si>
    <t>jury</t>
  </si>
  <si>
    <t>Monique Vernoy</t>
  </si>
  <si>
    <t>jury??</t>
  </si>
  <si>
    <t>U-track</t>
  </si>
  <si>
    <t>Juryleden U-track</t>
  </si>
  <si>
    <t>Ruth Verkerk</t>
  </si>
  <si>
    <t>hulpouder</t>
  </si>
  <si>
    <t>Jeroen Dessauvagie</t>
  </si>
  <si>
    <t>Juryleden Almere</t>
  </si>
  <si>
    <t>Carla Knol</t>
  </si>
  <si>
    <t>P. Elferink</t>
  </si>
  <si>
    <t>Almere'81</t>
  </si>
  <si>
    <t>Juryleden Phoenix</t>
  </si>
  <si>
    <t xml:space="preserve"> Ernestine Elkenbracht </t>
  </si>
  <si>
    <t>Richard Feringa</t>
  </si>
  <si>
    <t xml:space="preserve"> Van der Vegt</t>
  </si>
  <si>
    <t>Phoenix</t>
  </si>
  <si>
    <t>hulp</t>
  </si>
  <si>
    <t>groep 1</t>
  </si>
  <si>
    <t>groep 2</t>
  </si>
  <si>
    <t>Estafette-indeling</t>
  </si>
  <si>
    <t xml:space="preserve">4*40 </t>
  </si>
  <si>
    <t>JPB</t>
  </si>
  <si>
    <t>BAV 2</t>
  </si>
  <si>
    <t>BAV 1</t>
  </si>
  <si>
    <t>Almere</t>
  </si>
  <si>
    <t>MPB</t>
  </si>
  <si>
    <t>JPC</t>
  </si>
  <si>
    <t>MPC</t>
  </si>
  <si>
    <t>4*40</t>
  </si>
  <si>
    <t xml:space="preserve">overlopen </t>
  </si>
  <si>
    <t>4*60</t>
  </si>
  <si>
    <t>JPA1</t>
  </si>
  <si>
    <t>JPA2</t>
  </si>
  <si>
    <t>MPA1</t>
  </si>
  <si>
    <t>MPA2</t>
  </si>
  <si>
    <t>Almere 2</t>
  </si>
  <si>
    <t>Almere 3</t>
  </si>
  <si>
    <t>Almere 4</t>
  </si>
  <si>
    <t>Uitslagen Lange loopnummers:</t>
  </si>
  <si>
    <t>JPD</t>
  </si>
  <si>
    <t>MPD</t>
  </si>
  <si>
    <t>Uitslagen Meerkampen</t>
  </si>
  <si>
    <t>Marijn Oostrom</t>
  </si>
  <si>
    <t>Timo Straathof</t>
  </si>
  <si>
    <t>Narino Renfurm</t>
  </si>
  <si>
    <t>Wessel Meskers</t>
  </si>
  <si>
    <t>Naoufal Bouzamour</t>
  </si>
  <si>
    <t>Yara Oudt</t>
  </si>
  <si>
    <t>Pelle Schmidt</t>
  </si>
  <si>
    <t>Nathan Haages</t>
  </si>
  <si>
    <t>Anthony Bullock</t>
  </si>
  <si>
    <t>Niek van Dijk</t>
  </si>
  <si>
    <t>Demi Martens</t>
  </si>
  <si>
    <t>Romaysa Bouzamour</t>
  </si>
  <si>
    <t>Noël Gijsberti Hodenpijl</t>
  </si>
  <si>
    <t>David Brouwer Mu'noz</t>
  </si>
  <si>
    <t>Timo Hartman</t>
  </si>
  <si>
    <t>Sem Brands</t>
  </si>
  <si>
    <t>Lykel van de Vegt</t>
  </si>
</sst>
</file>

<file path=xl/styles.xml><?xml version="1.0" encoding="utf-8"?>
<styleSheet xmlns="http://schemas.openxmlformats.org/spreadsheetml/2006/main">
  <numFmts count="4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0.0_)"/>
    <numFmt numFmtId="187" formatCode="0.00_)"/>
    <numFmt numFmtId="188" formatCode="#,##0.00_);\(#,##0.00\)"/>
    <numFmt numFmtId="189" formatCode="0_)"/>
    <numFmt numFmtId="190" formatCode="0.0"/>
    <numFmt numFmtId="191" formatCode="d/mm/yy"/>
    <numFmt numFmtId="192" formatCode="dd/mm/yy"/>
    <numFmt numFmtId="193" formatCode="mm:ss.0;@"/>
    <numFmt numFmtId="194" formatCode="mmm/yyyy"/>
    <numFmt numFmtId="195" formatCode="[$-413]dddd\ d\ mmmm\ yyyy"/>
    <numFmt numFmtId="196" formatCode="d/mm/yy;@"/>
    <numFmt numFmtId="197" formatCode="dd/mm/yy;@"/>
    <numFmt numFmtId="198" formatCode="0_ "/>
    <numFmt numFmtId="199" formatCode="mm:ss.00"/>
    <numFmt numFmtId="200" formatCode="m:ss.00"/>
    <numFmt numFmtId="201" formatCode="&quot;Ja&quot;;&quot;Ja&quot;;&quot;Nee&quot;"/>
    <numFmt numFmtId="202" formatCode="&quot;Waar&quot;;&quot;Waar&quot;;&quot;Niet waar&quot;"/>
    <numFmt numFmtId="203" formatCode="&quot;Aan&quot;;&quot;Aan&quot;;&quot;Uit&quot;"/>
    <numFmt numFmtId="204" formatCode="[$€-2]\ #.##000_);[Red]\([$€-2]\ #.##000\)"/>
  </numFmts>
  <fonts count="45">
    <font>
      <sz val="10"/>
      <name val="Courier"/>
      <family val="0"/>
    </font>
    <font>
      <sz val="10"/>
      <name val="Arial"/>
      <family val="0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 Unicode MS"/>
      <family val="2"/>
    </font>
    <font>
      <b/>
      <sz val="14"/>
      <name val="Arial"/>
      <family val="2"/>
    </font>
    <font>
      <sz val="8"/>
      <name val="Courier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2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9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185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192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>
      <alignment horizontal="left"/>
    </xf>
    <xf numFmtId="186" fontId="5" fillId="0" borderId="0" xfId="0" applyNumberFormat="1" applyFont="1" applyBorder="1" applyAlignment="1" applyProtection="1">
      <alignment/>
      <protection locked="0"/>
    </xf>
    <xf numFmtId="192" fontId="1" fillId="0" borderId="0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 locked="0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90" fontId="1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>
      <alignment/>
    </xf>
    <xf numFmtId="190" fontId="1" fillId="0" borderId="0" xfId="0" applyNumberFormat="1" applyFont="1" applyBorder="1" applyAlignment="1">
      <alignment horizontal="center"/>
    </xf>
    <xf numFmtId="186" fontId="1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>
      <alignment/>
    </xf>
    <xf numFmtId="197" fontId="1" fillId="0" borderId="0" xfId="0" applyNumberFormat="1" applyFont="1" applyBorder="1" applyAlignment="1">
      <alignment/>
    </xf>
    <xf numFmtId="0" fontId="7" fillId="0" borderId="0" xfId="41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/>
    </xf>
    <xf numFmtId="0" fontId="1" fillId="33" borderId="0" xfId="0" applyFont="1" applyFill="1" applyAlignment="1">
      <alignment horizontal="center"/>
    </xf>
    <xf numFmtId="0" fontId="7" fillId="33" borderId="0" xfId="41" applyFont="1" applyFill="1" applyAlignment="1">
      <alignment/>
    </xf>
    <xf numFmtId="0" fontId="1" fillId="33" borderId="0" xfId="0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center"/>
      <protection/>
    </xf>
    <xf numFmtId="198" fontId="1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98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/>
      <protection/>
    </xf>
    <xf numFmtId="0" fontId="7" fillId="0" borderId="0" xfId="41" applyFont="1" applyFill="1" applyAlignment="1">
      <alignment/>
    </xf>
    <xf numFmtId="0" fontId="4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186" fontId="1" fillId="0" borderId="0" xfId="0" applyNumberFormat="1" applyFont="1" applyBorder="1" applyAlignment="1">
      <alignment horizontal="right"/>
    </xf>
    <xf numFmtId="190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199" fontId="1" fillId="0" borderId="0" xfId="0" applyNumberFormat="1" applyFont="1" applyAlignment="1">
      <alignment/>
    </xf>
    <xf numFmtId="199" fontId="1" fillId="0" borderId="0" xfId="0" applyNumberFormat="1" applyFont="1" applyAlignment="1">
      <alignment horizontal="center"/>
    </xf>
    <xf numFmtId="199" fontId="1" fillId="0" borderId="0" xfId="0" applyNumberFormat="1" applyFont="1" applyBorder="1" applyAlignment="1">
      <alignment/>
    </xf>
    <xf numFmtId="199" fontId="1" fillId="0" borderId="0" xfId="0" applyNumberFormat="1" applyFont="1" applyFill="1" applyAlignment="1">
      <alignment horizontal="center"/>
    </xf>
    <xf numFmtId="19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 applyProtection="1">
      <alignment horizontal="center"/>
      <protection/>
    </xf>
    <xf numFmtId="199" fontId="1" fillId="0" borderId="0" xfId="0" applyNumberFormat="1" applyFont="1" applyFill="1" applyBorder="1" applyAlignment="1">
      <alignment horizontal="center"/>
    </xf>
    <xf numFmtId="199" fontId="1" fillId="0" borderId="0" xfId="0" applyNumberFormat="1" applyFont="1" applyFill="1" applyAlignment="1">
      <alignment/>
    </xf>
    <xf numFmtId="0" fontId="7" fillId="0" borderId="0" xfId="41" applyFont="1" applyFill="1" applyBorder="1" applyAlignment="1">
      <alignment/>
    </xf>
    <xf numFmtId="0" fontId="1" fillId="0" borderId="0" xfId="0" applyFont="1" applyFill="1" applyBorder="1" applyAlignment="1" applyProtection="1">
      <alignment horizontal="left"/>
      <protection locked="0"/>
    </xf>
    <xf numFmtId="190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left"/>
    </xf>
    <xf numFmtId="199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 applyProtection="1">
      <alignment horizontal="left"/>
      <protection/>
    </xf>
    <xf numFmtId="192" fontId="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34" borderId="0" xfId="0" applyFill="1" applyAlignment="1">
      <alignment horizontal="center"/>
    </xf>
    <xf numFmtId="0" fontId="0" fillId="0" borderId="0" xfId="0" applyAlignment="1">
      <alignment horizontal="right"/>
    </xf>
    <xf numFmtId="0" fontId="9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20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20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Default" xfId="41"/>
    <cellStyle name="Default 2" xfId="42"/>
    <cellStyle name="Gekoppelde cel" xfId="43"/>
    <cellStyle name="Followed Hyperlink" xfId="44"/>
    <cellStyle name="Goed" xfId="45"/>
    <cellStyle name="Hyperlink" xfId="46"/>
    <cellStyle name="Invoer" xfId="47"/>
    <cellStyle name="Comma" xfId="48"/>
    <cellStyle name="Comma [0]" xfId="49"/>
    <cellStyle name="Kop 1" xfId="50"/>
    <cellStyle name="Kop 2" xfId="51"/>
    <cellStyle name="Kop 3" xfId="52"/>
    <cellStyle name="Kop 4" xfId="53"/>
    <cellStyle name="Neutraal" xfId="54"/>
    <cellStyle name="Notitie" xfId="55"/>
    <cellStyle name="Ongeldig" xfId="56"/>
    <cellStyle name="Percent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dxfs count="39"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7">
      <selection activeCell="A27" sqref="A27:IV28"/>
    </sheetView>
  </sheetViews>
  <sheetFormatPr defaultColWidth="9.00390625" defaultRowHeight="12.75"/>
  <cols>
    <col min="2" max="2" width="21.75390625" style="0" customWidth="1"/>
  </cols>
  <sheetData>
    <row r="1" ht="12">
      <c r="A1" t="s">
        <v>418</v>
      </c>
    </row>
    <row r="3" ht="12">
      <c r="A3" t="s">
        <v>419</v>
      </c>
    </row>
    <row r="4" spans="1:6" s="2" customFormat="1" ht="12.75">
      <c r="A4" s="21">
        <v>1</v>
      </c>
      <c r="B4" s="20" t="s">
        <v>136</v>
      </c>
      <c r="C4" s="20" t="s">
        <v>27</v>
      </c>
      <c r="D4" s="56">
        <v>0.001867361111111111</v>
      </c>
      <c r="E4" s="56">
        <v>0.001654861111111111</v>
      </c>
      <c r="F4" s="56">
        <f>MIN(D4:E4)</f>
        <v>0.001654861111111111</v>
      </c>
    </row>
    <row r="5" spans="1:6" s="2" customFormat="1" ht="12.75">
      <c r="A5" s="21">
        <v>2</v>
      </c>
      <c r="B5" s="20" t="s">
        <v>139</v>
      </c>
      <c r="C5" s="20" t="s">
        <v>30</v>
      </c>
      <c r="D5" s="56">
        <v>0.0017</v>
      </c>
      <c r="E5" s="56">
        <v>0.0016888888888888889</v>
      </c>
      <c r="F5" s="56">
        <f>MIN(D5:E5)</f>
        <v>0.0016888888888888889</v>
      </c>
    </row>
    <row r="6" spans="1:6" s="2" customFormat="1" ht="12.75">
      <c r="A6" s="21">
        <v>3</v>
      </c>
      <c r="B6" s="20" t="s">
        <v>329</v>
      </c>
      <c r="C6" s="20" t="s">
        <v>43</v>
      </c>
      <c r="D6" s="56"/>
      <c r="E6" s="56">
        <v>0.0017002314814814814</v>
      </c>
      <c r="F6" s="56">
        <f>MIN(D6:E6)</f>
        <v>0.0017002314814814814</v>
      </c>
    </row>
    <row r="8" ht="12">
      <c r="A8" t="s">
        <v>420</v>
      </c>
    </row>
    <row r="9" spans="1:6" ht="12.75">
      <c r="A9" s="19">
        <v>1</v>
      </c>
      <c r="B9" s="20" t="s">
        <v>150</v>
      </c>
      <c r="C9" s="20" t="s">
        <v>27</v>
      </c>
      <c r="D9" s="56">
        <v>0.0022800925925925927</v>
      </c>
      <c r="E9" s="56">
        <v>0.0021957175925925924</v>
      </c>
      <c r="F9" s="56">
        <f>MIN(D9:E9)</f>
        <v>0.0021957175925925924</v>
      </c>
    </row>
    <row r="10" spans="1:6" ht="12.75">
      <c r="A10" s="19">
        <v>2</v>
      </c>
      <c r="B10" s="20" t="s">
        <v>149</v>
      </c>
      <c r="C10" s="20" t="s">
        <v>30</v>
      </c>
      <c r="D10" s="56">
        <v>0.002361111111111111</v>
      </c>
      <c r="E10" s="56">
        <v>0.0023496527777777778</v>
      </c>
      <c r="F10" s="56">
        <f>MIN(D10:E10)</f>
        <v>0.0023496527777777778</v>
      </c>
    </row>
    <row r="11" spans="1:6" ht="12.75">
      <c r="A11" s="19">
        <v>3</v>
      </c>
      <c r="B11" s="22" t="s">
        <v>151</v>
      </c>
      <c r="C11" s="22" t="s">
        <v>30</v>
      </c>
      <c r="D11" s="56">
        <v>0.0024305555555555556</v>
      </c>
      <c r="E11" s="56">
        <v>0.0023508101851851854</v>
      </c>
      <c r="F11" s="56">
        <f>MIN(D11:E11)</f>
        <v>0.0023508101851851854</v>
      </c>
    </row>
    <row r="13" ht="12">
      <c r="A13" t="s">
        <v>406</v>
      </c>
    </row>
    <row r="14" spans="1:6" ht="12.75">
      <c r="A14" s="12">
        <v>1</v>
      </c>
      <c r="B14" s="27" t="s">
        <v>119</v>
      </c>
      <c r="C14" s="27" t="s">
        <v>25</v>
      </c>
      <c r="D14" s="56">
        <v>0.0016234953703703704</v>
      </c>
      <c r="E14" s="56">
        <v>0.0015847222222222224</v>
      </c>
      <c r="F14" s="56">
        <f>MIN(D14:E14)</f>
        <v>0.0015847222222222224</v>
      </c>
    </row>
    <row r="15" spans="1:6" ht="12.75">
      <c r="A15" s="12">
        <v>2</v>
      </c>
      <c r="B15" s="27" t="s">
        <v>117</v>
      </c>
      <c r="C15" s="27" t="s">
        <v>27</v>
      </c>
      <c r="D15" s="56">
        <v>0.0016300925925925925</v>
      </c>
      <c r="E15" s="56">
        <v>0.0016016203703703704</v>
      </c>
      <c r="F15" s="56">
        <f>MIN(D15:E15)</f>
        <v>0.0016016203703703704</v>
      </c>
    </row>
    <row r="16" spans="1:6" ht="12.75">
      <c r="A16" s="12">
        <v>3</v>
      </c>
      <c r="B16" s="27" t="s">
        <v>120</v>
      </c>
      <c r="C16" s="27" t="s">
        <v>25</v>
      </c>
      <c r="D16" s="56">
        <v>0.0016642361111111111</v>
      </c>
      <c r="E16" s="56">
        <v>0.0018311342592592596</v>
      </c>
      <c r="F16" s="56">
        <f>MIN(D16:E16)</f>
        <v>0.0016642361111111111</v>
      </c>
    </row>
    <row r="18" ht="12">
      <c r="A18" t="s">
        <v>407</v>
      </c>
    </row>
    <row r="19" spans="1:6" ht="12.75">
      <c r="A19" s="12">
        <v>1</v>
      </c>
      <c r="B19" s="27" t="s">
        <v>153</v>
      </c>
      <c r="C19" s="27" t="s">
        <v>27</v>
      </c>
      <c r="D19" s="56">
        <v>0.001537962962962963</v>
      </c>
      <c r="E19" s="56">
        <v>0.0015289351851851853</v>
      </c>
      <c r="F19" s="56">
        <f>MIN(D19:E19)</f>
        <v>0.0015289351851851853</v>
      </c>
    </row>
    <row r="20" spans="1:6" ht="12.75">
      <c r="A20" s="54">
        <v>2</v>
      </c>
      <c r="B20" s="28" t="s">
        <v>154</v>
      </c>
      <c r="C20" s="28" t="s">
        <v>27</v>
      </c>
      <c r="D20" s="56">
        <v>0.0016172453703703705</v>
      </c>
      <c r="E20" s="56">
        <v>0.0015663194444444446</v>
      </c>
      <c r="F20" s="56">
        <f>MIN(D20:E20)</f>
        <v>0.0015663194444444446</v>
      </c>
    </row>
    <row r="21" spans="1:6" ht="12.75">
      <c r="A21" s="12">
        <v>3</v>
      </c>
      <c r="B21" s="27" t="s">
        <v>159</v>
      </c>
      <c r="C21" s="27" t="s">
        <v>25</v>
      </c>
      <c r="D21" s="56">
        <v>0.0016350694444444442</v>
      </c>
      <c r="E21" s="56">
        <v>0.001572800925925926</v>
      </c>
      <c r="F21" s="56">
        <f>MIN(D21:E21)</f>
        <v>0.001572800925925926</v>
      </c>
    </row>
    <row r="23" ht="12">
      <c r="A23" t="s">
        <v>405</v>
      </c>
    </row>
    <row r="24" spans="1:6" ht="12.75">
      <c r="A24" s="12">
        <v>1</v>
      </c>
      <c r="B24" s="27" t="s">
        <v>175</v>
      </c>
      <c r="C24" s="27" t="s">
        <v>27</v>
      </c>
      <c r="D24" s="56">
        <v>0.0025828703703703704</v>
      </c>
      <c r="E24" s="56">
        <v>0.0025752314814814817</v>
      </c>
      <c r="F24" s="53">
        <f>MIN(D24:E24)</f>
        <v>0.0025752314814814817</v>
      </c>
    </row>
    <row r="25" spans="1:6" ht="12.75">
      <c r="A25" s="54">
        <v>2</v>
      </c>
      <c r="B25" s="27" t="s">
        <v>184</v>
      </c>
      <c r="C25" s="27" t="s">
        <v>27</v>
      </c>
      <c r="D25" s="56">
        <v>0.0028749999999999995</v>
      </c>
      <c r="E25" s="56">
        <v>0.002754861111111111</v>
      </c>
      <c r="F25" s="53">
        <f>MIN(D25:E25)</f>
        <v>0.002754861111111111</v>
      </c>
    </row>
    <row r="26" spans="1:6" ht="12.75">
      <c r="A26" s="54">
        <v>3</v>
      </c>
      <c r="B26" s="27" t="s">
        <v>176</v>
      </c>
      <c r="C26" s="27" t="s">
        <v>30</v>
      </c>
      <c r="D26" s="56">
        <v>0.0027752314814814814</v>
      </c>
      <c r="E26" s="56">
        <v>0.002803703703703704</v>
      </c>
      <c r="F26" s="53">
        <f>MIN(D26:E26)</f>
        <v>0.0027752314814814814</v>
      </c>
    </row>
    <row r="28" ht="12">
      <c r="A28" t="s">
        <v>401</v>
      </c>
    </row>
    <row r="29" spans="1:6" ht="12.75">
      <c r="A29" s="12">
        <v>1</v>
      </c>
      <c r="B29" s="27" t="s">
        <v>89</v>
      </c>
      <c r="C29" s="27" t="s">
        <v>25</v>
      </c>
      <c r="D29" s="56">
        <v>0.0024600694444444444</v>
      </c>
      <c r="E29" s="56">
        <v>0.0025071759259259257</v>
      </c>
      <c r="F29" s="53">
        <f>MIN(D29:E29)</f>
        <v>0.0024600694444444444</v>
      </c>
    </row>
    <row r="30" spans="1:6" ht="12.75">
      <c r="A30" s="54">
        <v>2</v>
      </c>
      <c r="B30" s="28" t="s">
        <v>354</v>
      </c>
      <c r="C30" s="28" t="s">
        <v>27</v>
      </c>
      <c r="D30" s="59"/>
      <c r="E30" s="56">
        <v>0.0025988425925925927</v>
      </c>
      <c r="F30" s="53">
        <f>MIN(D30:E30)</f>
        <v>0.0025988425925925927</v>
      </c>
    </row>
    <row r="31" spans="1:6" ht="12.75">
      <c r="A31" s="12">
        <v>3</v>
      </c>
      <c r="B31" s="27" t="s">
        <v>92</v>
      </c>
      <c r="C31" s="27" t="s">
        <v>27</v>
      </c>
      <c r="D31" s="56">
        <v>0.002646412037037037</v>
      </c>
      <c r="E31" s="56">
        <v>0.0026346064814814813</v>
      </c>
      <c r="F31" s="53">
        <f>MIN(D31:E31)</f>
        <v>0.0026346064814814813</v>
      </c>
    </row>
    <row r="32" ht="12">
      <c r="A32" t="s">
        <v>411</v>
      </c>
    </row>
    <row r="33" spans="1:6" ht="12.75">
      <c r="A33" s="12">
        <v>1</v>
      </c>
      <c r="B33" s="27" t="s">
        <v>60</v>
      </c>
      <c r="C33" s="27" t="s">
        <v>27</v>
      </c>
      <c r="D33" s="52">
        <v>0.0026283564814814815</v>
      </c>
      <c r="E33" s="56">
        <v>0.0024270833333333336</v>
      </c>
      <c r="F33" s="53">
        <f>MIN(D33:E33)</f>
        <v>0.0024270833333333336</v>
      </c>
    </row>
    <row r="34" spans="1:6" ht="12.75">
      <c r="A34" s="54">
        <v>2</v>
      </c>
      <c r="B34" s="28" t="s">
        <v>347</v>
      </c>
      <c r="C34" s="28" t="s">
        <v>37</v>
      </c>
      <c r="D34" s="45"/>
      <c r="E34" s="56">
        <v>0.0025109953703703705</v>
      </c>
      <c r="F34" s="53">
        <f>MIN(D34:E34)</f>
        <v>0.0025109953703703705</v>
      </c>
    </row>
    <row r="35" spans="1:6" ht="12.75">
      <c r="A35" s="12">
        <v>3</v>
      </c>
      <c r="B35" s="28" t="s">
        <v>344</v>
      </c>
      <c r="C35" s="28" t="s">
        <v>25</v>
      </c>
      <c r="D35" s="45"/>
      <c r="E35" s="56">
        <v>0.0025277777777777777</v>
      </c>
      <c r="F35" s="53">
        <f>MIN(D35:E35)</f>
        <v>0.0025277777777777777</v>
      </c>
    </row>
    <row r="37" ht="12">
      <c r="A37" t="s">
        <v>412</v>
      </c>
    </row>
    <row r="38" spans="1:6" ht="12.75">
      <c r="A38" s="12">
        <v>1</v>
      </c>
      <c r="B38" s="27" t="s">
        <v>35</v>
      </c>
      <c r="C38" s="27" t="s">
        <v>27</v>
      </c>
      <c r="D38" s="52">
        <v>0.002436574074074074</v>
      </c>
      <c r="E38" s="50">
        <v>0.0023458333333333335</v>
      </c>
      <c r="F38" s="50">
        <f>MIN(D38:E38)</f>
        <v>0.0023458333333333335</v>
      </c>
    </row>
    <row r="39" spans="1:6" ht="12.75">
      <c r="A39" s="12">
        <v>2</v>
      </c>
      <c r="B39" s="27" t="s">
        <v>24</v>
      </c>
      <c r="C39" s="27" t="s">
        <v>25</v>
      </c>
      <c r="D39" s="52">
        <v>0.0026018518518518517</v>
      </c>
      <c r="E39" s="50">
        <v>0.0024961805555555557</v>
      </c>
      <c r="F39" s="50">
        <f>MIN(D39:E39)</f>
        <v>0.0024961805555555557</v>
      </c>
    </row>
    <row r="40" spans="1:6" ht="12.75">
      <c r="A40" s="54">
        <v>3</v>
      </c>
      <c r="B40" s="27" t="s">
        <v>33</v>
      </c>
      <c r="C40" s="27" t="s">
        <v>27</v>
      </c>
      <c r="D40" s="52">
        <v>0.002627199074074074</v>
      </c>
      <c r="E40" s="50">
        <v>0.002526736111111111</v>
      </c>
      <c r="F40" s="50">
        <f>MIN(D40:E40)</f>
        <v>0.002526736111111111</v>
      </c>
    </row>
    <row r="42" ht="12">
      <c r="A42" t="s">
        <v>413</v>
      </c>
    </row>
    <row r="43" spans="1:6" ht="12.75">
      <c r="A43" s="12">
        <v>1</v>
      </c>
      <c r="B43" s="27" t="s">
        <v>199</v>
      </c>
      <c r="C43" s="27" t="s">
        <v>25</v>
      </c>
      <c r="D43" s="49">
        <v>0.0026104166666666667</v>
      </c>
      <c r="E43" s="49">
        <v>0.0025774305555555555</v>
      </c>
      <c r="F43" s="49">
        <f>MIN(D43:E43)</f>
        <v>0.0025774305555555555</v>
      </c>
    </row>
    <row r="44" spans="1:6" ht="12.75">
      <c r="A44" s="54">
        <v>2</v>
      </c>
      <c r="B44" s="27" t="s">
        <v>195</v>
      </c>
      <c r="C44" s="27" t="s">
        <v>25</v>
      </c>
      <c r="D44" s="49">
        <v>0.002612384259259259</v>
      </c>
      <c r="E44" s="49">
        <v>0.0026532407407407407</v>
      </c>
      <c r="F44" s="49">
        <f>MIN(D44:E44)</f>
        <v>0.002612384259259259</v>
      </c>
    </row>
    <row r="45" spans="1:6" ht="12.75">
      <c r="A45" s="12">
        <v>3</v>
      </c>
      <c r="B45" s="27" t="s">
        <v>203</v>
      </c>
      <c r="C45" s="27" t="s">
        <v>43</v>
      </c>
      <c r="D45" s="49">
        <v>0.0028552083333333333</v>
      </c>
      <c r="E45" s="49">
        <v>0.002726851851851852</v>
      </c>
      <c r="F45" s="49">
        <f>MIN(D45:E45)</f>
        <v>0.002726851851851852</v>
      </c>
    </row>
    <row r="47" ht="12">
      <c r="A47" t="s">
        <v>414</v>
      </c>
    </row>
    <row r="48" spans="1:6" ht="12.75">
      <c r="A48" s="27">
        <v>1</v>
      </c>
      <c r="B48" s="27" t="s">
        <v>245</v>
      </c>
      <c r="C48" s="27" t="s">
        <v>25</v>
      </c>
      <c r="D48" s="50">
        <v>0.0024761574074074074</v>
      </c>
      <c r="E48" s="55">
        <v>0.0024611111111111114</v>
      </c>
      <c r="F48" s="55">
        <f>MIN(D48:E48)</f>
        <v>0.0024611111111111114</v>
      </c>
    </row>
    <row r="49" spans="1:6" ht="12.75">
      <c r="A49" s="27">
        <v>2</v>
      </c>
      <c r="B49" s="27" t="s">
        <v>227</v>
      </c>
      <c r="C49" s="27" t="s">
        <v>27</v>
      </c>
      <c r="D49" s="50">
        <v>0.0026371527777777778</v>
      </c>
      <c r="E49" s="55">
        <v>0.0025251157407407405</v>
      </c>
      <c r="F49" s="55">
        <f>MIN(D49:E49)</f>
        <v>0.0025251157407407405</v>
      </c>
    </row>
    <row r="50" spans="1:6" ht="12.75">
      <c r="A50" s="27">
        <v>3</v>
      </c>
      <c r="B50" s="27" t="s">
        <v>228</v>
      </c>
      <c r="C50" s="27" t="s">
        <v>27</v>
      </c>
      <c r="D50" s="50">
        <v>0.00263125</v>
      </c>
      <c r="E50" s="55">
        <v>0.002858449074074074</v>
      </c>
      <c r="F50" s="55">
        <f>MIN(D50:E50)</f>
        <v>0.00263125</v>
      </c>
    </row>
  </sheetData>
  <sheetProtection/>
  <conditionalFormatting sqref="A9:F11 A14:F16 A19:F21 A24:F26">
    <cfRule type="expression" priority="1" dxfId="30" stopIfTrue="1">
      <formula>$I9&lt;4</formula>
    </cfRule>
  </conditionalFormatting>
  <conditionalFormatting sqref="D4:F6">
    <cfRule type="expression" priority="2" dxfId="30" stopIfTrue="1">
      <formula>$A4&lt;4</formula>
    </cfRule>
  </conditionalFormatting>
  <conditionalFormatting sqref="A48:F50">
    <cfRule type="expression" priority="3" dxfId="30" stopIfTrue="1">
      <formula>$I33&lt;4</formula>
    </cfRule>
  </conditionalFormatting>
  <conditionalFormatting sqref="A33:F35 A43:F45 A30:F31">
    <cfRule type="expression" priority="4" dxfId="30" stopIfTrue="1">
      <formula>$I27&lt;4</formula>
    </cfRule>
  </conditionalFormatting>
  <conditionalFormatting sqref="A38:F38">
    <cfRule type="expression" priority="5" dxfId="30" stopIfTrue="1">
      <formula>#REF!&lt;4</formula>
    </cfRule>
  </conditionalFormatting>
  <conditionalFormatting sqref="A39:F40">
    <cfRule type="expression" priority="6" dxfId="30" stopIfTrue="1">
      <formula>$I27&lt;4</formula>
    </cfRule>
  </conditionalFormatting>
  <conditionalFormatting sqref="A29:F29">
    <cfRule type="expression" priority="7" dxfId="30" stopIfTrue="1">
      <formula>#REF!&lt;4</formula>
    </cfRule>
  </conditionalFormatting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F20" sqref="F20"/>
    </sheetView>
  </sheetViews>
  <sheetFormatPr defaultColWidth="9.00390625" defaultRowHeight="12.75"/>
  <cols>
    <col min="1" max="1" width="3.625" style="2" customWidth="1"/>
    <col min="2" max="2" width="26.00390625" style="2" customWidth="1"/>
    <col min="3" max="3" width="9.125" style="8" customWidth="1"/>
    <col min="4" max="4" width="8.125" style="8" customWidth="1"/>
    <col min="5" max="7" width="8.125" style="4" customWidth="1"/>
    <col min="8" max="8" width="3.125" style="2" customWidth="1"/>
    <col min="9" max="9" width="3.625" style="2" customWidth="1"/>
    <col min="10" max="10" width="24.75390625" style="2" customWidth="1"/>
    <col min="11" max="11" width="9.125" style="2" customWidth="1"/>
    <col min="12" max="12" width="8.50390625" style="45" customWidth="1"/>
    <col min="13" max="13" width="8.875" style="2" bestFit="1" customWidth="1"/>
    <col min="14" max="14" width="8.50390625" style="2" customWidth="1"/>
    <col min="15" max="16384" width="9.00390625" style="2" customWidth="1"/>
  </cols>
  <sheetData>
    <row r="1" spans="1:12" ht="12.75">
      <c r="A1" s="1" t="s">
        <v>22</v>
      </c>
      <c r="C1" s="43" t="s">
        <v>23</v>
      </c>
      <c r="I1" s="5"/>
      <c r="L1" s="6"/>
    </row>
    <row r="2" ht="12.75">
      <c r="L2" s="4"/>
    </row>
    <row r="3" spans="1:12" ht="12.75">
      <c r="A3" s="5" t="s">
        <v>19</v>
      </c>
      <c r="I3" s="5" t="str">
        <f>A3</f>
        <v>Meisjes Pupillen C 2006</v>
      </c>
      <c r="L3" s="6" t="s">
        <v>0</v>
      </c>
    </row>
    <row r="4" spans="1:14" ht="12.75">
      <c r="A4" s="5" t="s">
        <v>1</v>
      </c>
      <c r="B4" s="5" t="s">
        <v>3</v>
      </c>
      <c r="C4" s="5" t="s">
        <v>4</v>
      </c>
      <c r="D4" s="5" t="s">
        <v>10</v>
      </c>
      <c r="E4" s="7">
        <v>41741</v>
      </c>
      <c r="F4" s="7">
        <v>41776</v>
      </c>
      <c r="G4" s="7">
        <v>41804</v>
      </c>
      <c r="I4" s="5" t="s">
        <v>1</v>
      </c>
      <c r="J4" s="5" t="s">
        <v>3</v>
      </c>
      <c r="K4" s="5" t="s">
        <v>4</v>
      </c>
      <c r="L4" s="7">
        <f>E4</f>
        <v>41741</v>
      </c>
      <c r="M4" s="23">
        <f>F4</f>
        <v>41776</v>
      </c>
      <c r="N4" s="2" t="s">
        <v>11</v>
      </c>
    </row>
    <row r="5" spans="1:14" ht="12.75">
      <c r="A5" s="12">
        <v>1</v>
      </c>
      <c r="B5" s="38" t="s">
        <v>152</v>
      </c>
      <c r="C5" s="38" t="s">
        <v>27</v>
      </c>
      <c r="D5" s="12">
        <f aca="true" t="shared" si="0" ref="D5:D29">SUM(E5:G5)-MIN(E5:G5)</f>
        <v>2243</v>
      </c>
      <c r="E5" s="12">
        <v>1093</v>
      </c>
      <c r="F5" s="12">
        <v>1045</v>
      </c>
      <c r="G5" s="12">
        <v>1150</v>
      </c>
      <c r="I5" s="12">
        <v>1</v>
      </c>
      <c r="J5" s="27" t="s">
        <v>153</v>
      </c>
      <c r="K5" s="27" t="s">
        <v>27</v>
      </c>
      <c r="L5" s="56">
        <v>0.001537962962962963</v>
      </c>
      <c r="M5" s="56">
        <v>0.0015289351851851853</v>
      </c>
      <c r="N5" s="56">
        <f aca="true" t="shared" si="1" ref="N5:N24">MIN(L5:M5)</f>
        <v>0.0015289351851851853</v>
      </c>
    </row>
    <row r="6" spans="1:14" ht="12.75">
      <c r="A6" s="54">
        <v>2</v>
      </c>
      <c r="B6" s="38" t="s">
        <v>153</v>
      </c>
      <c r="C6" s="38" t="s">
        <v>27</v>
      </c>
      <c r="D6" s="12">
        <f t="shared" si="0"/>
        <v>2138</v>
      </c>
      <c r="E6" s="12">
        <v>1084</v>
      </c>
      <c r="F6" s="12">
        <v>1031</v>
      </c>
      <c r="G6" s="12">
        <v>1054</v>
      </c>
      <c r="H6" s="9"/>
      <c r="I6" s="54">
        <v>2</v>
      </c>
      <c r="J6" s="28" t="s">
        <v>154</v>
      </c>
      <c r="K6" s="28" t="s">
        <v>27</v>
      </c>
      <c r="L6" s="56">
        <v>0.0016172453703703705</v>
      </c>
      <c r="M6" s="56">
        <v>0.0015663194444444446</v>
      </c>
      <c r="N6" s="56">
        <f t="shared" si="1"/>
        <v>0.0015663194444444446</v>
      </c>
    </row>
    <row r="7" spans="1:14" ht="12.75">
      <c r="A7" s="12">
        <v>3</v>
      </c>
      <c r="B7" s="38" t="s">
        <v>325</v>
      </c>
      <c r="C7" s="38" t="s">
        <v>27</v>
      </c>
      <c r="D7" s="12">
        <f t="shared" si="0"/>
        <v>2010</v>
      </c>
      <c r="E7" s="12">
        <v>937</v>
      </c>
      <c r="F7" s="12">
        <v>995</v>
      </c>
      <c r="G7" s="12">
        <v>1015</v>
      </c>
      <c r="H7" s="9"/>
      <c r="I7" s="12">
        <v>3</v>
      </c>
      <c r="J7" s="27" t="s">
        <v>159</v>
      </c>
      <c r="K7" s="27" t="s">
        <v>25</v>
      </c>
      <c r="L7" s="56">
        <v>0.0016350694444444442</v>
      </c>
      <c r="M7" s="56">
        <v>0.001572800925925926</v>
      </c>
      <c r="N7" s="56">
        <f t="shared" si="1"/>
        <v>0.001572800925925926</v>
      </c>
    </row>
    <row r="8" spans="1:14" ht="12.75">
      <c r="A8" s="54">
        <v>4</v>
      </c>
      <c r="B8" s="38" t="s">
        <v>154</v>
      </c>
      <c r="C8" s="38" t="s">
        <v>27</v>
      </c>
      <c r="D8" s="12">
        <f t="shared" si="0"/>
        <v>2002</v>
      </c>
      <c r="E8" s="12">
        <v>960</v>
      </c>
      <c r="F8" s="12">
        <v>963</v>
      </c>
      <c r="G8" s="12">
        <v>1039</v>
      </c>
      <c r="H8" s="9"/>
      <c r="I8" s="54">
        <v>4</v>
      </c>
      <c r="J8" s="27" t="s">
        <v>158</v>
      </c>
      <c r="K8" s="27" t="s">
        <v>27</v>
      </c>
      <c r="L8" s="56">
        <v>0.0017482638888888888</v>
      </c>
      <c r="M8" s="56">
        <v>0.001695949074074074</v>
      </c>
      <c r="N8" s="56">
        <f t="shared" si="1"/>
        <v>0.001695949074074074</v>
      </c>
    </row>
    <row r="9" spans="1:14" ht="12.75">
      <c r="A9" s="54">
        <v>5</v>
      </c>
      <c r="B9" s="38" t="s">
        <v>156</v>
      </c>
      <c r="C9" s="38" t="s">
        <v>27</v>
      </c>
      <c r="D9" s="12">
        <f t="shared" si="0"/>
        <v>1952</v>
      </c>
      <c r="E9" s="12">
        <v>870</v>
      </c>
      <c r="F9" s="12">
        <v>0</v>
      </c>
      <c r="G9" s="12">
        <v>1082</v>
      </c>
      <c r="H9" s="9"/>
      <c r="I9" s="12">
        <v>5</v>
      </c>
      <c r="J9" s="27" t="s">
        <v>152</v>
      </c>
      <c r="K9" s="27" t="s">
        <v>27</v>
      </c>
      <c r="L9" s="56">
        <v>0.0017010416666666667</v>
      </c>
      <c r="M9" s="56">
        <v>0.0017261574074074074</v>
      </c>
      <c r="N9" s="56">
        <f t="shared" si="1"/>
        <v>0.0017010416666666667</v>
      </c>
    </row>
    <row r="10" spans="1:14" ht="12.75">
      <c r="A10" s="54">
        <v>6</v>
      </c>
      <c r="B10" s="38" t="s">
        <v>157</v>
      </c>
      <c r="C10" s="38" t="s">
        <v>27</v>
      </c>
      <c r="D10" s="12">
        <f t="shared" si="0"/>
        <v>1757</v>
      </c>
      <c r="E10" s="12">
        <v>868</v>
      </c>
      <c r="F10" s="12">
        <v>889</v>
      </c>
      <c r="G10" s="12">
        <v>704</v>
      </c>
      <c r="H10" s="9"/>
      <c r="I10" s="54">
        <v>6</v>
      </c>
      <c r="J10" s="27" t="s">
        <v>162</v>
      </c>
      <c r="K10" s="27" t="s">
        <v>43</v>
      </c>
      <c r="L10" s="56">
        <v>0.001945601851851852</v>
      </c>
      <c r="M10" s="56"/>
      <c r="N10" s="56">
        <f t="shared" si="1"/>
        <v>0.001945601851851852</v>
      </c>
    </row>
    <row r="11" spans="1:14" ht="12.75">
      <c r="A11" s="54">
        <v>7</v>
      </c>
      <c r="B11" s="38" t="s">
        <v>327</v>
      </c>
      <c r="C11" s="38" t="s">
        <v>311</v>
      </c>
      <c r="D11" s="12">
        <f t="shared" si="0"/>
        <v>1691</v>
      </c>
      <c r="E11" s="12">
        <v>0</v>
      </c>
      <c r="F11" s="12">
        <v>673</v>
      </c>
      <c r="G11" s="12">
        <v>1018</v>
      </c>
      <c r="H11" s="9"/>
      <c r="I11" s="12">
        <v>7</v>
      </c>
      <c r="J11" s="27" t="s">
        <v>160</v>
      </c>
      <c r="K11" s="27" t="s">
        <v>43</v>
      </c>
      <c r="L11" s="56">
        <v>0.0017556712962962962</v>
      </c>
      <c r="M11" s="56">
        <v>0.0017931712962962964</v>
      </c>
      <c r="N11" s="56">
        <f t="shared" si="1"/>
        <v>0.0017556712962962962</v>
      </c>
    </row>
    <row r="12" spans="1:14" ht="12.75">
      <c r="A12" s="54">
        <v>8</v>
      </c>
      <c r="B12" s="38" t="s">
        <v>159</v>
      </c>
      <c r="C12" s="38" t="s">
        <v>25</v>
      </c>
      <c r="D12" s="12">
        <f t="shared" si="0"/>
        <v>1677</v>
      </c>
      <c r="E12" s="12">
        <v>782</v>
      </c>
      <c r="F12" s="12">
        <v>879</v>
      </c>
      <c r="G12" s="12">
        <v>798</v>
      </c>
      <c r="H12" s="9"/>
      <c r="I12" s="54">
        <v>8</v>
      </c>
      <c r="J12" s="27" t="s">
        <v>163</v>
      </c>
      <c r="K12" s="27" t="s">
        <v>43</v>
      </c>
      <c r="L12" s="56">
        <v>0.0017657407407407407</v>
      </c>
      <c r="M12" s="56">
        <v>0.0018065972222222225</v>
      </c>
      <c r="N12" s="56">
        <f t="shared" si="1"/>
        <v>0.0017657407407407407</v>
      </c>
    </row>
    <row r="13" spans="1:14" ht="12.75">
      <c r="A13" s="54">
        <v>9</v>
      </c>
      <c r="B13" s="38" t="s">
        <v>160</v>
      </c>
      <c r="C13" s="38" t="s">
        <v>43</v>
      </c>
      <c r="D13" s="12">
        <f t="shared" si="0"/>
        <v>1673</v>
      </c>
      <c r="E13" s="12">
        <v>780</v>
      </c>
      <c r="F13" s="12">
        <v>876</v>
      </c>
      <c r="G13" s="12">
        <v>797</v>
      </c>
      <c r="H13" s="9"/>
      <c r="I13" s="12">
        <v>9</v>
      </c>
      <c r="J13" s="28" t="s">
        <v>167</v>
      </c>
      <c r="K13" s="27" t="s">
        <v>25</v>
      </c>
      <c r="L13" s="56">
        <v>0.001883449074074074</v>
      </c>
      <c r="M13" s="56">
        <v>0.0017722222222222221</v>
      </c>
      <c r="N13" s="56">
        <f t="shared" si="1"/>
        <v>0.0017722222222222221</v>
      </c>
    </row>
    <row r="14" spans="1:14" ht="12.75">
      <c r="A14" s="54">
        <v>10</v>
      </c>
      <c r="B14" s="38" t="s">
        <v>161</v>
      </c>
      <c r="C14" s="38" t="s">
        <v>27</v>
      </c>
      <c r="D14" s="12">
        <f t="shared" si="0"/>
        <v>1614</v>
      </c>
      <c r="E14" s="12">
        <v>777</v>
      </c>
      <c r="F14" s="12">
        <v>0</v>
      </c>
      <c r="G14" s="12">
        <v>837</v>
      </c>
      <c r="H14" s="9"/>
      <c r="I14" s="54">
        <v>10</v>
      </c>
      <c r="J14" s="27" t="s">
        <v>155</v>
      </c>
      <c r="K14" s="27" t="s">
        <v>27</v>
      </c>
      <c r="L14" s="56">
        <v>0.0018377314814814812</v>
      </c>
      <c r="M14" s="56">
        <v>0.0017996527777777776</v>
      </c>
      <c r="N14" s="56">
        <f t="shared" si="1"/>
        <v>0.0017996527777777776</v>
      </c>
    </row>
    <row r="15" spans="1:14" ht="12.75">
      <c r="A15" s="54">
        <v>11</v>
      </c>
      <c r="B15" s="38" t="s">
        <v>158</v>
      </c>
      <c r="C15" s="38" t="s">
        <v>27</v>
      </c>
      <c r="D15" s="12">
        <f t="shared" si="0"/>
        <v>1529</v>
      </c>
      <c r="E15" s="12">
        <v>782</v>
      </c>
      <c r="F15" s="12">
        <v>708</v>
      </c>
      <c r="G15" s="12">
        <v>747</v>
      </c>
      <c r="H15" s="9"/>
      <c r="I15" s="12">
        <v>11</v>
      </c>
      <c r="J15" s="27" t="s">
        <v>161</v>
      </c>
      <c r="K15" s="27" t="s">
        <v>27</v>
      </c>
      <c r="L15" s="56">
        <v>0.0018065972222222225</v>
      </c>
      <c r="M15" s="56"/>
      <c r="N15" s="56">
        <f t="shared" si="1"/>
        <v>0.0018065972222222225</v>
      </c>
    </row>
    <row r="16" spans="1:14" ht="12.75">
      <c r="A16" s="54">
        <v>12</v>
      </c>
      <c r="B16" s="38" t="s">
        <v>164</v>
      </c>
      <c r="C16" s="38" t="s">
        <v>27</v>
      </c>
      <c r="D16" s="12">
        <f t="shared" si="0"/>
        <v>1458</v>
      </c>
      <c r="E16" s="12">
        <v>655</v>
      </c>
      <c r="F16" s="12">
        <v>723</v>
      </c>
      <c r="G16" s="12">
        <v>735</v>
      </c>
      <c r="H16" s="9"/>
      <c r="I16" s="54">
        <v>12</v>
      </c>
      <c r="J16" s="28" t="s">
        <v>165</v>
      </c>
      <c r="K16" s="27" t="s">
        <v>43</v>
      </c>
      <c r="L16" s="56">
        <v>0.0018704861111111112</v>
      </c>
      <c r="M16" s="56">
        <v>0.0019265046296296298</v>
      </c>
      <c r="N16" s="56">
        <f t="shared" si="1"/>
        <v>0.0018704861111111112</v>
      </c>
    </row>
    <row r="17" spans="1:14" ht="12.75">
      <c r="A17" s="54">
        <v>13</v>
      </c>
      <c r="B17" s="38" t="s">
        <v>165</v>
      </c>
      <c r="C17" s="38" t="s">
        <v>43</v>
      </c>
      <c r="D17" s="12">
        <f t="shared" si="0"/>
        <v>1359</v>
      </c>
      <c r="E17" s="12">
        <v>644</v>
      </c>
      <c r="F17" s="12">
        <v>715</v>
      </c>
      <c r="G17" s="12">
        <v>568</v>
      </c>
      <c r="H17" s="9"/>
      <c r="I17" s="12">
        <v>13</v>
      </c>
      <c r="J17" s="27" t="s">
        <v>166</v>
      </c>
      <c r="K17" s="27" t="s">
        <v>43</v>
      </c>
      <c r="L17" s="56">
        <v>0.0019697916666666666</v>
      </c>
      <c r="M17" s="56">
        <v>0.0019010416666666665</v>
      </c>
      <c r="N17" s="56">
        <f t="shared" si="1"/>
        <v>0.0019010416666666665</v>
      </c>
    </row>
    <row r="18" spans="1:14" ht="12.75">
      <c r="A18" s="54">
        <v>14</v>
      </c>
      <c r="B18" s="38" t="s">
        <v>167</v>
      </c>
      <c r="C18" s="38" t="s">
        <v>25</v>
      </c>
      <c r="D18" s="12">
        <f t="shared" si="0"/>
        <v>1279</v>
      </c>
      <c r="E18" s="12">
        <v>540</v>
      </c>
      <c r="F18" s="12">
        <v>586</v>
      </c>
      <c r="G18" s="12">
        <v>693</v>
      </c>
      <c r="H18" s="9"/>
      <c r="I18" s="54">
        <v>14</v>
      </c>
      <c r="J18" s="27" t="s">
        <v>170</v>
      </c>
      <c r="K18" s="27" t="s">
        <v>43</v>
      </c>
      <c r="L18" s="56">
        <v>0.00200162037037037</v>
      </c>
      <c r="M18" s="56">
        <v>0.0020125</v>
      </c>
      <c r="N18" s="56">
        <f t="shared" si="1"/>
        <v>0.00200162037037037</v>
      </c>
    </row>
    <row r="19" spans="1:14" ht="12.75">
      <c r="A19" s="54">
        <v>15</v>
      </c>
      <c r="B19" s="38" t="s">
        <v>163</v>
      </c>
      <c r="C19" s="38" t="s">
        <v>43</v>
      </c>
      <c r="D19" s="12">
        <f t="shared" si="0"/>
        <v>1259</v>
      </c>
      <c r="E19" s="12">
        <v>659</v>
      </c>
      <c r="F19" s="12">
        <v>600</v>
      </c>
      <c r="G19" s="12">
        <v>598</v>
      </c>
      <c r="H19" s="9"/>
      <c r="I19" s="12">
        <v>15</v>
      </c>
      <c r="J19" s="27" t="s">
        <v>168</v>
      </c>
      <c r="K19" s="27" t="s">
        <v>27</v>
      </c>
      <c r="L19" s="56">
        <v>0.0020074074074074074</v>
      </c>
      <c r="M19" s="56"/>
      <c r="N19" s="56">
        <f t="shared" si="1"/>
        <v>0.0020074074074074074</v>
      </c>
    </row>
    <row r="20" spans="1:14" ht="12.75">
      <c r="A20" s="54">
        <v>16</v>
      </c>
      <c r="B20" s="38" t="s">
        <v>166</v>
      </c>
      <c r="C20" s="38" t="s">
        <v>43</v>
      </c>
      <c r="D20" s="12">
        <f t="shared" si="0"/>
        <v>1202</v>
      </c>
      <c r="E20" s="12">
        <v>598</v>
      </c>
      <c r="F20" s="12">
        <v>548</v>
      </c>
      <c r="G20" s="12">
        <v>604</v>
      </c>
      <c r="H20" s="9"/>
      <c r="I20" s="54">
        <v>16</v>
      </c>
      <c r="J20" s="27" t="s">
        <v>169</v>
      </c>
      <c r="K20" s="27" t="s">
        <v>43</v>
      </c>
      <c r="L20" s="56">
        <v>0.002021527777777778</v>
      </c>
      <c r="M20" s="56">
        <v>0.0020857638888888887</v>
      </c>
      <c r="N20" s="56">
        <f t="shared" si="1"/>
        <v>0.002021527777777778</v>
      </c>
    </row>
    <row r="21" spans="1:14" ht="12.75">
      <c r="A21" s="54">
        <v>17</v>
      </c>
      <c r="B21" s="38" t="s">
        <v>168</v>
      </c>
      <c r="C21" s="38" t="s">
        <v>27</v>
      </c>
      <c r="D21" s="12">
        <f t="shared" si="0"/>
        <v>1161</v>
      </c>
      <c r="E21" s="12">
        <v>511</v>
      </c>
      <c r="F21" s="12">
        <v>0</v>
      </c>
      <c r="G21" s="12">
        <v>650</v>
      </c>
      <c r="H21" s="9"/>
      <c r="I21" s="12">
        <v>17</v>
      </c>
      <c r="J21" s="27" t="s">
        <v>337</v>
      </c>
      <c r="K21" s="27" t="s">
        <v>43</v>
      </c>
      <c r="L21" s="56"/>
      <c r="M21" s="56">
        <v>0.002044675925925926</v>
      </c>
      <c r="N21" s="56">
        <f t="shared" si="1"/>
        <v>0.002044675925925926</v>
      </c>
    </row>
    <row r="22" spans="1:14" ht="12.75">
      <c r="A22" s="54">
        <v>18</v>
      </c>
      <c r="B22" s="38" t="s">
        <v>169</v>
      </c>
      <c r="C22" s="38" t="s">
        <v>43</v>
      </c>
      <c r="D22" s="12">
        <f t="shared" si="0"/>
        <v>1121</v>
      </c>
      <c r="E22" s="12">
        <v>475</v>
      </c>
      <c r="F22" s="12">
        <v>558</v>
      </c>
      <c r="G22" s="12">
        <v>563</v>
      </c>
      <c r="I22" s="12">
        <v>18</v>
      </c>
      <c r="J22" s="27" t="s">
        <v>164</v>
      </c>
      <c r="K22" s="27" t="s">
        <v>27</v>
      </c>
      <c r="L22" s="56">
        <v>0.0021626157407407406</v>
      </c>
      <c r="M22" s="56">
        <v>0.0020552083333333334</v>
      </c>
      <c r="N22" s="56">
        <f t="shared" si="1"/>
        <v>0.0020552083333333334</v>
      </c>
    </row>
    <row r="23" spans="1:14" ht="12.75">
      <c r="A23" s="54">
        <v>19</v>
      </c>
      <c r="B23" s="38" t="s">
        <v>171</v>
      </c>
      <c r="C23" s="38" t="s">
        <v>27</v>
      </c>
      <c r="D23" s="12">
        <f t="shared" si="0"/>
        <v>1066</v>
      </c>
      <c r="E23" s="12">
        <v>459</v>
      </c>
      <c r="F23" s="12">
        <v>476</v>
      </c>
      <c r="G23" s="12">
        <v>590</v>
      </c>
      <c r="I23" s="54">
        <v>19</v>
      </c>
      <c r="J23" s="28" t="s">
        <v>171</v>
      </c>
      <c r="K23" s="27" t="s">
        <v>27</v>
      </c>
      <c r="L23" s="56">
        <v>0.002238773148148148</v>
      </c>
      <c r="M23" s="56">
        <v>0.002062384259259259</v>
      </c>
      <c r="N23" s="56">
        <f t="shared" si="1"/>
        <v>0.002062384259259259</v>
      </c>
    </row>
    <row r="24" spans="1:14" ht="12.75">
      <c r="A24" s="54">
        <v>20</v>
      </c>
      <c r="B24" s="38" t="s">
        <v>170</v>
      </c>
      <c r="C24" s="38" t="s">
        <v>43</v>
      </c>
      <c r="D24" s="12">
        <f t="shared" si="0"/>
        <v>925</v>
      </c>
      <c r="E24" s="12">
        <v>460</v>
      </c>
      <c r="F24" s="12">
        <v>445</v>
      </c>
      <c r="G24" s="12">
        <v>465</v>
      </c>
      <c r="I24" s="12">
        <v>20</v>
      </c>
      <c r="J24" s="27" t="s">
        <v>157</v>
      </c>
      <c r="K24" s="27" t="s">
        <v>27</v>
      </c>
      <c r="L24" s="56">
        <v>0.0020859953703703704</v>
      </c>
      <c r="M24" s="56">
        <v>0.0020968749999999998</v>
      </c>
      <c r="N24" s="56">
        <f t="shared" si="1"/>
        <v>0.0020859953703703704</v>
      </c>
    </row>
    <row r="25" spans="1:14" ht="12.75">
      <c r="A25" s="54">
        <v>21</v>
      </c>
      <c r="B25" s="38" t="s">
        <v>162</v>
      </c>
      <c r="C25" s="38" t="s">
        <v>43</v>
      </c>
      <c r="D25" s="12">
        <f t="shared" si="0"/>
        <v>762</v>
      </c>
      <c r="E25" s="12">
        <v>762</v>
      </c>
      <c r="F25" s="12">
        <v>0</v>
      </c>
      <c r="G25" s="12">
        <v>0</v>
      </c>
      <c r="I25" s="12">
        <v>21</v>
      </c>
      <c r="J25" s="27"/>
      <c r="K25" s="27"/>
      <c r="L25" s="56"/>
      <c r="M25" s="56"/>
      <c r="N25" s="56"/>
    </row>
    <row r="26" spans="1:14" ht="12.75">
      <c r="A26" s="54">
        <v>22</v>
      </c>
      <c r="B26" s="38" t="s">
        <v>326</v>
      </c>
      <c r="C26" s="38" t="s">
        <v>43</v>
      </c>
      <c r="D26" s="12">
        <f t="shared" si="0"/>
        <v>497</v>
      </c>
      <c r="E26" s="12">
        <v>0</v>
      </c>
      <c r="F26" s="12">
        <v>497</v>
      </c>
      <c r="G26" s="12">
        <v>0</v>
      </c>
      <c r="I26" s="54">
        <v>22</v>
      </c>
      <c r="J26" s="28"/>
      <c r="K26" s="28"/>
      <c r="L26" s="44"/>
      <c r="M26" s="28"/>
      <c r="N26" s="28"/>
    </row>
    <row r="27" spans="1:14" ht="12.75">
      <c r="A27" s="54">
        <v>23</v>
      </c>
      <c r="B27" s="38" t="s">
        <v>172</v>
      </c>
      <c r="C27" s="38" t="s">
        <v>37</v>
      </c>
      <c r="D27" s="12">
        <f t="shared" si="0"/>
        <v>401</v>
      </c>
      <c r="E27" s="12">
        <v>401</v>
      </c>
      <c r="F27" s="12">
        <v>0</v>
      </c>
      <c r="G27" s="12">
        <v>0</v>
      </c>
      <c r="I27" s="12">
        <v>23</v>
      </c>
      <c r="J27" s="27"/>
      <c r="K27" s="27"/>
      <c r="L27" s="44"/>
      <c r="M27" s="27"/>
      <c r="N27" s="27"/>
    </row>
    <row r="28" spans="1:14" ht="12.75">
      <c r="A28" s="54">
        <v>24</v>
      </c>
      <c r="B28" s="38"/>
      <c r="C28" s="38"/>
      <c r="D28" s="12">
        <f t="shared" si="0"/>
        <v>0</v>
      </c>
      <c r="E28" s="12">
        <v>0</v>
      </c>
      <c r="F28" s="12">
        <v>0</v>
      </c>
      <c r="G28" s="12">
        <v>0</v>
      </c>
      <c r="I28" s="12">
        <v>24</v>
      </c>
      <c r="J28" s="27"/>
      <c r="K28" s="27"/>
      <c r="L28" s="44"/>
      <c r="M28" s="27"/>
      <c r="N28" s="27"/>
    </row>
    <row r="29" spans="1:14" ht="12.75">
      <c r="A29" s="54">
        <v>25</v>
      </c>
      <c r="B29" s="38"/>
      <c r="C29" s="38"/>
      <c r="D29" s="12">
        <f t="shared" si="0"/>
        <v>0</v>
      </c>
      <c r="E29" s="12">
        <v>0</v>
      </c>
      <c r="F29" s="12">
        <v>0</v>
      </c>
      <c r="G29" s="12">
        <v>0</v>
      </c>
      <c r="I29" s="54">
        <v>25</v>
      </c>
      <c r="J29" s="27"/>
      <c r="K29" s="27"/>
      <c r="L29" s="44"/>
      <c r="M29" s="27"/>
      <c r="N29" s="27"/>
    </row>
  </sheetData>
  <sheetProtection/>
  <conditionalFormatting sqref="I5:N29">
    <cfRule type="expression" priority="2" dxfId="0" stopIfTrue="1">
      <formula>$I5&lt;4</formula>
    </cfRule>
  </conditionalFormatting>
  <conditionalFormatting sqref="B5:G21 B24:G29 A5:A29">
    <cfRule type="expression" priority="1" dxfId="0" stopIfTrue="1">
      <formula>$A5&lt;4</formula>
    </cfRule>
  </conditionalFormatting>
  <conditionalFormatting sqref="B23:G23">
    <cfRule type="expression" priority="4" dxfId="0" stopIfTrue="1">
      <formula>$A22&lt;4</formula>
    </cfRule>
  </conditionalFormatting>
  <conditionalFormatting sqref="B22:G22">
    <cfRule type="expression" priority="6" dxfId="0" stopIfTrue="1">
      <formula>$A23&lt;4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3.50390625" style="2" customWidth="1"/>
    <col min="2" max="2" width="19.375" style="2" bestFit="1" customWidth="1"/>
    <col min="3" max="3" width="12.00390625" style="2" bestFit="1" customWidth="1"/>
    <col min="4" max="4" width="8.125" style="2" customWidth="1"/>
    <col min="5" max="7" width="8.125" style="4" customWidth="1"/>
    <col min="8" max="8" width="3.125" style="4" customWidth="1"/>
    <col min="9" max="9" width="3.375" style="4" customWidth="1"/>
    <col min="10" max="10" width="19.375" style="2" bestFit="1" customWidth="1"/>
    <col min="11" max="11" width="12.00390625" style="2" bestFit="1" customWidth="1"/>
    <col min="12" max="12" width="8.50390625" style="45" customWidth="1"/>
    <col min="13" max="13" width="8.875" style="2" bestFit="1" customWidth="1"/>
    <col min="14" max="14" width="8.50390625" style="2" customWidth="1"/>
    <col min="15" max="16384" width="9.00390625" style="2" customWidth="1"/>
  </cols>
  <sheetData>
    <row r="1" spans="1:12" ht="12.75">
      <c r="A1" s="1" t="s">
        <v>22</v>
      </c>
      <c r="C1" s="3" t="s">
        <v>23</v>
      </c>
      <c r="L1" s="6"/>
    </row>
    <row r="2" ht="12.75">
      <c r="L2" s="4"/>
    </row>
    <row r="3" spans="1:12" ht="12.75">
      <c r="A3" s="5" t="s">
        <v>20</v>
      </c>
      <c r="I3" s="5" t="str">
        <f>A3</f>
        <v>Jongens Minipupillen 2007 ev </v>
      </c>
      <c r="K3" s="5"/>
      <c r="L3" s="6" t="s">
        <v>0</v>
      </c>
    </row>
    <row r="4" spans="1:14" ht="12.75">
      <c r="A4" s="5" t="s">
        <v>1</v>
      </c>
      <c r="B4" s="5" t="s">
        <v>2</v>
      </c>
      <c r="C4" s="5" t="s">
        <v>4</v>
      </c>
      <c r="D4" s="5" t="s">
        <v>10</v>
      </c>
      <c r="E4" s="10">
        <v>41741</v>
      </c>
      <c r="F4" s="10">
        <v>41776</v>
      </c>
      <c r="G4" s="10">
        <v>41804</v>
      </c>
      <c r="H4" s="7"/>
      <c r="I4" s="4" t="s">
        <v>9</v>
      </c>
      <c r="J4" s="2" t="s">
        <v>3</v>
      </c>
      <c r="K4" s="2" t="s">
        <v>4</v>
      </c>
      <c r="L4" s="7">
        <f>E4</f>
        <v>41741</v>
      </c>
      <c r="M4" s="23">
        <f>F4</f>
        <v>41776</v>
      </c>
      <c r="N4" s="2" t="s">
        <v>11</v>
      </c>
    </row>
    <row r="5" spans="1:14" ht="12.75">
      <c r="A5" s="19">
        <v>1</v>
      </c>
      <c r="B5" s="29" t="s">
        <v>136</v>
      </c>
      <c r="C5" s="29" t="s">
        <v>27</v>
      </c>
      <c r="D5" s="19">
        <f aca="true" t="shared" si="0" ref="D5:D23">SUM(E5:G5)-MIN(E5:G5)</f>
        <v>1498</v>
      </c>
      <c r="E5" s="32">
        <v>691</v>
      </c>
      <c r="F5" s="32">
        <v>807</v>
      </c>
      <c r="G5" s="32">
        <v>0</v>
      </c>
      <c r="H5" s="6"/>
      <c r="I5" s="21">
        <v>1</v>
      </c>
      <c r="J5" s="20" t="s">
        <v>136</v>
      </c>
      <c r="K5" s="20" t="s">
        <v>27</v>
      </c>
      <c r="L5" s="56">
        <v>0.001867361111111111</v>
      </c>
      <c r="M5" s="56">
        <v>0.001654861111111111</v>
      </c>
      <c r="N5" s="56">
        <f>MIN(L5:M5)</f>
        <v>0.001654861111111111</v>
      </c>
    </row>
    <row r="6" spans="1:14" ht="12.75">
      <c r="A6" s="21">
        <v>2</v>
      </c>
      <c r="B6" s="29" t="s">
        <v>139</v>
      </c>
      <c r="C6" s="29" t="s">
        <v>30</v>
      </c>
      <c r="D6" s="19">
        <f t="shared" si="0"/>
        <v>1487</v>
      </c>
      <c r="E6" s="32">
        <v>650</v>
      </c>
      <c r="F6" s="32">
        <v>764</v>
      </c>
      <c r="G6" s="32">
        <v>723</v>
      </c>
      <c r="H6" s="6"/>
      <c r="I6" s="21">
        <v>2</v>
      </c>
      <c r="J6" s="20" t="s">
        <v>139</v>
      </c>
      <c r="K6" s="20" t="s">
        <v>30</v>
      </c>
      <c r="L6" s="56">
        <v>0.0017</v>
      </c>
      <c r="M6" s="56">
        <v>0.0016888888888888889</v>
      </c>
      <c r="N6" s="56">
        <f aca="true" t="shared" si="1" ref="N6:N20">MIN(L6:M6)</f>
        <v>0.0016888888888888889</v>
      </c>
    </row>
    <row r="7" spans="1:14" ht="12.75">
      <c r="A7" s="19">
        <v>3</v>
      </c>
      <c r="B7" s="29" t="s">
        <v>261</v>
      </c>
      <c r="C7" s="29" t="s">
        <v>43</v>
      </c>
      <c r="D7" s="19">
        <f t="shared" si="0"/>
        <v>1340</v>
      </c>
      <c r="E7" s="32">
        <v>0</v>
      </c>
      <c r="F7" s="32">
        <v>626</v>
      </c>
      <c r="G7" s="32">
        <v>714</v>
      </c>
      <c r="H7" s="6"/>
      <c r="I7" s="21">
        <v>3</v>
      </c>
      <c r="J7" s="20" t="s">
        <v>329</v>
      </c>
      <c r="K7" s="20" t="s">
        <v>43</v>
      </c>
      <c r="L7" s="56"/>
      <c r="M7" s="56">
        <v>0.0017002314814814814</v>
      </c>
      <c r="N7" s="56">
        <f t="shared" si="1"/>
        <v>0.0017002314814814814</v>
      </c>
    </row>
    <row r="8" spans="1:14" ht="12.75">
      <c r="A8" s="54">
        <v>4</v>
      </c>
      <c r="B8" s="38" t="s">
        <v>138</v>
      </c>
      <c r="C8" s="38" t="s">
        <v>30</v>
      </c>
      <c r="D8" s="12">
        <f t="shared" si="0"/>
        <v>1328</v>
      </c>
      <c r="E8" s="26">
        <v>661</v>
      </c>
      <c r="F8" s="26">
        <v>667</v>
      </c>
      <c r="G8" s="26">
        <v>655</v>
      </c>
      <c r="H8" s="6"/>
      <c r="I8" s="6">
        <v>4</v>
      </c>
      <c r="J8" s="2" t="s">
        <v>145</v>
      </c>
      <c r="K8" s="2" t="s">
        <v>30</v>
      </c>
      <c r="L8" s="56">
        <v>0.0019074074074074074</v>
      </c>
      <c r="M8" s="56">
        <v>0.0017631944444444446</v>
      </c>
      <c r="N8" s="56">
        <f t="shared" si="1"/>
        <v>0.0017631944444444446</v>
      </c>
    </row>
    <row r="9" spans="1:14" ht="12.75">
      <c r="A9" s="6">
        <v>5</v>
      </c>
      <c r="B9" s="38" t="s">
        <v>137</v>
      </c>
      <c r="C9" s="38" t="s">
        <v>43</v>
      </c>
      <c r="D9" s="12">
        <f t="shared" si="0"/>
        <v>1306</v>
      </c>
      <c r="E9" s="26">
        <v>669</v>
      </c>
      <c r="F9" s="26">
        <v>0</v>
      </c>
      <c r="G9" s="26">
        <v>637</v>
      </c>
      <c r="H9" s="6"/>
      <c r="I9" s="6">
        <v>5</v>
      </c>
      <c r="J9" s="2" t="s">
        <v>138</v>
      </c>
      <c r="K9" s="2" t="s">
        <v>30</v>
      </c>
      <c r="L9" s="56">
        <v>0.0019824074074074076</v>
      </c>
      <c r="M9" s="56">
        <v>0.0017947916666666668</v>
      </c>
      <c r="N9" s="56">
        <f t="shared" si="1"/>
        <v>0.0017947916666666668</v>
      </c>
    </row>
    <row r="10" spans="1:14" ht="12.75">
      <c r="A10" s="54">
        <v>6</v>
      </c>
      <c r="B10" s="38" t="s">
        <v>140</v>
      </c>
      <c r="C10" s="38" t="s">
        <v>43</v>
      </c>
      <c r="D10" s="12">
        <f t="shared" si="0"/>
        <v>1255</v>
      </c>
      <c r="E10" s="26">
        <v>583</v>
      </c>
      <c r="F10" s="26">
        <v>0</v>
      </c>
      <c r="G10" s="26">
        <v>672</v>
      </c>
      <c r="H10" s="6"/>
      <c r="I10" s="6">
        <v>6</v>
      </c>
      <c r="J10" s="2" t="s">
        <v>140</v>
      </c>
      <c r="K10" s="2" t="s">
        <v>43</v>
      </c>
      <c r="L10" s="56">
        <v>0.0018306712962962962</v>
      </c>
      <c r="M10" s="56"/>
      <c r="N10" s="56">
        <f t="shared" si="1"/>
        <v>0.0018306712962962962</v>
      </c>
    </row>
    <row r="11" spans="1:14" ht="12.75">
      <c r="A11" s="6">
        <v>7</v>
      </c>
      <c r="B11" s="38" t="s">
        <v>141</v>
      </c>
      <c r="C11" s="38" t="s">
        <v>27</v>
      </c>
      <c r="D11" s="12">
        <f t="shared" si="0"/>
        <v>1254</v>
      </c>
      <c r="E11" s="26">
        <v>538</v>
      </c>
      <c r="F11" s="26">
        <v>616</v>
      </c>
      <c r="G11" s="26">
        <v>638</v>
      </c>
      <c r="H11" s="6"/>
      <c r="I11" s="6">
        <v>7</v>
      </c>
      <c r="J11" s="2" t="s">
        <v>141</v>
      </c>
      <c r="K11" s="2" t="s">
        <v>27</v>
      </c>
      <c r="L11" s="56">
        <v>0.0019686342592592594</v>
      </c>
      <c r="M11" s="56">
        <v>0.0018556712962962962</v>
      </c>
      <c r="N11" s="56">
        <f t="shared" si="1"/>
        <v>0.0018556712962962962</v>
      </c>
    </row>
    <row r="12" spans="1:14" ht="12.75">
      <c r="A12" s="54">
        <v>8</v>
      </c>
      <c r="B12" s="38" t="s">
        <v>262</v>
      </c>
      <c r="C12" s="28" t="s">
        <v>27</v>
      </c>
      <c r="D12" s="12">
        <f t="shared" si="0"/>
        <v>1187</v>
      </c>
      <c r="E12" s="26">
        <v>0</v>
      </c>
      <c r="F12" s="26">
        <v>603</v>
      </c>
      <c r="G12" s="26">
        <v>584</v>
      </c>
      <c r="H12" s="6"/>
      <c r="I12" s="6">
        <v>8</v>
      </c>
      <c r="J12" s="2" t="s">
        <v>330</v>
      </c>
      <c r="K12" s="2" t="s">
        <v>27</v>
      </c>
      <c r="L12" s="56"/>
      <c r="M12" s="56">
        <v>0.0018700231481481482</v>
      </c>
      <c r="N12" s="56">
        <f t="shared" si="1"/>
        <v>0.0018700231481481482</v>
      </c>
    </row>
    <row r="13" spans="1:14" ht="12.75">
      <c r="A13" s="6">
        <v>9</v>
      </c>
      <c r="B13" s="38" t="s">
        <v>143</v>
      </c>
      <c r="C13" s="38" t="s">
        <v>27</v>
      </c>
      <c r="D13" s="12">
        <f t="shared" si="0"/>
        <v>1135</v>
      </c>
      <c r="E13" s="26">
        <v>516</v>
      </c>
      <c r="F13" s="26">
        <v>573</v>
      </c>
      <c r="G13" s="26">
        <v>562</v>
      </c>
      <c r="H13" s="6"/>
      <c r="I13" s="6">
        <v>9</v>
      </c>
      <c r="J13" s="2" t="s">
        <v>137</v>
      </c>
      <c r="K13" s="2" t="s">
        <v>43</v>
      </c>
      <c r="L13" s="56">
        <v>0.0018796296296296295</v>
      </c>
      <c r="M13" s="56"/>
      <c r="N13" s="56">
        <f t="shared" si="1"/>
        <v>0.0018796296296296295</v>
      </c>
    </row>
    <row r="14" spans="1:14" ht="12.75">
      <c r="A14" s="54">
        <v>10</v>
      </c>
      <c r="B14" s="38" t="s">
        <v>142</v>
      </c>
      <c r="C14" s="38" t="s">
        <v>30</v>
      </c>
      <c r="D14" s="12">
        <f t="shared" si="0"/>
        <v>1104</v>
      </c>
      <c r="E14" s="26">
        <v>531</v>
      </c>
      <c r="F14" s="26">
        <v>564</v>
      </c>
      <c r="G14" s="26">
        <v>540</v>
      </c>
      <c r="H14" s="6"/>
      <c r="I14" s="6">
        <v>10</v>
      </c>
      <c r="J14" s="2" t="s">
        <v>143</v>
      </c>
      <c r="K14" s="2" t="s">
        <v>27</v>
      </c>
      <c r="L14" s="56">
        <v>0.0019928240740740744</v>
      </c>
      <c r="M14" s="56">
        <v>0.0019116898148148148</v>
      </c>
      <c r="N14" s="56">
        <f t="shared" si="1"/>
        <v>0.0019116898148148148</v>
      </c>
    </row>
    <row r="15" spans="1:14" ht="12.75">
      <c r="A15" s="6">
        <v>11</v>
      </c>
      <c r="B15" s="38" t="s">
        <v>144</v>
      </c>
      <c r="C15" s="38" t="s">
        <v>37</v>
      </c>
      <c r="D15" s="12">
        <f t="shared" si="0"/>
        <v>1015</v>
      </c>
      <c r="E15" s="26">
        <v>474</v>
      </c>
      <c r="F15" s="26">
        <v>541</v>
      </c>
      <c r="G15" s="26">
        <v>0</v>
      </c>
      <c r="I15" s="6">
        <v>11</v>
      </c>
      <c r="J15" s="2" t="s">
        <v>147</v>
      </c>
      <c r="K15" s="2" t="s">
        <v>43</v>
      </c>
      <c r="L15" s="56">
        <v>0.001949537037037037</v>
      </c>
      <c r="M15" s="56">
        <v>0.00207025462962963</v>
      </c>
      <c r="N15" s="56">
        <f t="shared" si="1"/>
        <v>0.001949537037037037</v>
      </c>
    </row>
    <row r="16" spans="1:14" ht="12.75">
      <c r="A16" s="54">
        <v>12</v>
      </c>
      <c r="B16" s="28" t="s">
        <v>147</v>
      </c>
      <c r="C16" s="28" t="s">
        <v>43</v>
      </c>
      <c r="D16" s="12">
        <f t="shared" si="0"/>
        <v>958</v>
      </c>
      <c r="E16" s="26">
        <v>406</v>
      </c>
      <c r="F16" s="26">
        <v>552</v>
      </c>
      <c r="G16" s="26">
        <v>0</v>
      </c>
      <c r="I16" s="6">
        <v>12</v>
      </c>
      <c r="J16" s="2" t="s">
        <v>144</v>
      </c>
      <c r="K16" s="2" t="s">
        <v>37</v>
      </c>
      <c r="L16" s="56">
        <v>0.0019631944444444445</v>
      </c>
      <c r="M16" s="56">
        <v>0.0019741898148148145</v>
      </c>
      <c r="N16" s="56">
        <f t="shared" si="1"/>
        <v>0.0019631944444444445</v>
      </c>
    </row>
    <row r="17" spans="1:14" ht="12.75">
      <c r="A17" s="6">
        <v>13</v>
      </c>
      <c r="B17" s="28" t="s">
        <v>146</v>
      </c>
      <c r="C17" s="28" t="s">
        <v>30</v>
      </c>
      <c r="D17" s="12">
        <f t="shared" si="0"/>
        <v>958</v>
      </c>
      <c r="E17" s="26">
        <v>417</v>
      </c>
      <c r="F17" s="26">
        <v>527</v>
      </c>
      <c r="G17" s="26">
        <v>431</v>
      </c>
      <c r="I17" s="6">
        <v>13</v>
      </c>
      <c r="J17" s="2" t="s">
        <v>328</v>
      </c>
      <c r="K17" s="2" t="s">
        <v>37</v>
      </c>
      <c r="L17" s="56"/>
      <c r="M17" s="56">
        <v>0.002128125</v>
      </c>
      <c r="N17" s="56">
        <f t="shared" si="1"/>
        <v>0.002128125</v>
      </c>
    </row>
    <row r="18" spans="1:14" ht="12.75">
      <c r="A18" s="54">
        <v>14</v>
      </c>
      <c r="B18" s="38" t="s">
        <v>145</v>
      </c>
      <c r="C18" s="38" t="s">
        <v>30</v>
      </c>
      <c r="D18" s="12">
        <f t="shared" si="0"/>
        <v>913</v>
      </c>
      <c r="E18" s="26">
        <v>458</v>
      </c>
      <c r="F18" s="26">
        <v>436</v>
      </c>
      <c r="G18" s="26">
        <v>455</v>
      </c>
      <c r="I18" s="6">
        <v>14</v>
      </c>
      <c r="J18" s="2" t="s">
        <v>142</v>
      </c>
      <c r="K18" s="2" t="s">
        <v>30</v>
      </c>
      <c r="L18" s="56">
        <v>0.0021475694444444446</v>
      </c>
      <c r="M18" s="56">
        <v>0.0021663194444444442</v>
      </c>
      <c r="N18" s="56">
        <f t="shared" si="1"/>
        <v>0.0021475694444444446</v>
      </c>
    </row>
    <row r="19" spans="1:14" ht="12.75">
      <c r="A19" s="6">
        <v>15</v>
      </c>
      <c r="B19" s="28" t="s">
        <v>424</v>
      </c>
      <c r="C19" s="28" t="s">
        <v>27</v>
      </c>
      <c r="D19" s="12">
        <f t="shared" si="0"/>
        <v>727</v>
      </c>
      <c r="E19" s="26">
        <v>0</v>
      </c>
      <c r="F19" s="26">
        <v>0</v>
      </c>
      <c r="G19" s="26">
        <v>727</v>
      </c>
      <c r="I19" s="6">
        <v>15</v>
      </c>
      <c r="J19" s="2" t="s">
        <v>148</v>
      </c>
      <c r="K19" s="2" t="s">
        <v>25</v>
      </c>
      <c r="L19" s="56">
        <v>0.0023309027777777777</v>
      </c>
      <c r="M19" s="56">
        <v>0.002251388888888889</v>
      </c>
      <c r="N19" s="56">
        <f t="shared" si="1"/>
        <v>0.002251388888888889</v>
      </c>
    </row>
    <row r="20" spans="1:14" ht="12.75">
      <c r="A20" s="54">
        <v>16</v>
      </c>
      <c r="B20" s="28" t="s">
        <v>425</v>
      </c>
      <c r="C20" s="28" t="s">
        <v>27</v>
      </c>
      <c r="D20" s="12">
        <f t="shared" si="0"/>
        <v>633</v>
      </c>
      <c r="E20" s="26">
        <v>0</v>
      </c>
      <c r="F20" s="26">
        <v>0</v>
      </c>
      <c r="G20" s="26">
        <v>633</v>
      </c>
      <c r="I20" s="6">
        <v>16</v>
      </c>
      <c r="J20" s="2" t="s">
        <v>146</v>
      </c>
      <c r="K20" s="2" t="s">
        <v>30</v>
      </c>
      <c r="L20" s="56">
        <v>0.002378935185185185</v>
      </c>
      <c r="M20" s="56">
        <v>0.0023295138888888888</v>
      </c>
      <c r="N20" s="56">
        <f t="shared" si="1"/>
        <v>0.0023295138888888888</v>
      </c>
    </row>
    <row r="21" spans="1:9" ht="12.75">
      <c r="A21" s="6">
        <v>17</v>
      </c>
      <c r="B21" s="38" t="s">
        <v>148</v>
      </c>
      <c r="C21" s="38" t="s">
        <v>25</v>
      </c>
      <c r="D21" s="12">
        <f t="shared" si="0"/>
        <v>608</v>
      </c>
      <c r="E21" s="26">
        <v>163</v>
      </c>
      <c r="F21" s="26">
        <v>203</v>
      </c>
      <c r="G21" s="26">
        <v>405</v>
      </c>
      <c r="I21" s="6"/>
    </row>
    <row r="22" spans="1:9" ht="12.75">
      <c r="A22" s="54">
        <v>18</v>
      </c>
      <c r="B22" s="38" t="s">
        <v>260</v>
      </c>
      <c r="C22" s="38" t="s">
        <v>37</v>
      </c>
      <c r="D22" s="12">
        <f t="shared" si="0"/>
        <v>405</v>
      </c>
      <c r="E22" s="26">
        <v>225</v>
      </c>
      <c r="F22" s="26">
        <v>0</v>
      </c>
      <c r="G22" s="26">
        <v>180</v>
      </c>
      <c r="I22" s="6"/>
    </row>
    <row r="23" spans="1:9" ht="12.75">
      <c r="A23" s="6">
        <v>19</v>
      </c>
      <c r="B23" s="28" t="s">
        <v>426</v>
      </c>
      <c r="C23" s="28" t="s">
        <v>27</v>
      </c>
      <c r="D23" s="12">
        <f t="shared" si="0"/>
        <v>405</v>
      </c>
      <c r="E23" s="26">
        <v>0</v>
      </c>
      <c r="F23" s="26">
        <v>0</v>
      </c>
      <c r="G23" s="26">
        <v>405</v>
      </c>
      <c r="I23" s="6"/>
    </row>
    <row r="24" spans="1:9" ht="12.75">
      <c r="A24" s="6"/>
      <c r="B24" s="28"/>
      <c r="C24" s="28"/>
      <c r="D24" s="12"/>
      <c r="E24" s="26"/>
      <c r="F24" s="26"/>
      <c r="G24" s="26"/>
      <c r="I24" s="6"/>
    </row>
    <row r="25" spans="1:9" ht="12.75">
      <c r="A25" s="6"/>
      <c r="B25" s="28"/>
      <c r="C25" s="28"/>
      <c r="D25" s="12"/>
      <c r="E25" s="26"/>
      <c r="F25" s="26"/>
      <c r="G25" s="26"/>
      <c r="I25" s="6"/>
    </row>
    <row r="26" spans="1:9" ht="12.75">
      <c r="A26" s="6"/>
      <c r="B26" s="28"/>
      <c r="C26" s="28"/>
      <c r="D26" s="12"/>
      <c r="E26" s="26"/>
      <c r="F26" s="26"/>
      <c r="G26" s="26"/>
      <c r="I26" s="6"/>
    </row>
    <row r="27" spans="1:9" ht="12.75">
      <c r="A27" s="6"/>
      <c r="B27" s="28"/>
      <c r="C27" s="28"/>
      <c r="D27" s="12"/>
      <c r="E27" s="26"/>
      <c r="F27" s="26"/>
      <c r="G27" s="26"/>
      <c r="I27" s="6"/>
    </row>
    <row r="28" spans="1:9" ht="12.75">
      <c r="A28" s="6"/>
      <c r="B28" s="28"/>
      <c r="C28" s="28"/>
      <c r="D28" s="12"/>
      <c r="E28" s="26"/>
      <c r="F28" s="26"/>
      <c r="G28" s="26"/>
      <c r="I28" s="6"/>
    </row>
    <row r="29" spans="1:9" ht="12.75">
      <c r="A29" s="6"/>
      <c r="B29" s="28"/>
      <c r="C29" s="28"/>
      <c r="D29" s="12"/>
      <c r="E29" s="26"/>
      <c r="F29" s="26"/>
      <c r="G29" s="26"/>
      <c r="I29" s="6"/>
    </row>
    <row r="30" spans="1:9" ht="12.75">
      <c r="A30" s="6"/>
      <c r="B30" s="28"/>
      <c r="C30" s="28"/>
      <c r="D30" s="12"/>
      <c r="E30" s="26"/>
      <c r="F30" s="26"/>
      <c r="G30" s="26"/>
      <c r="I30" s="6"/>
    </row>
    <row r="31" spans="1:9" ht="12.75">
      <c r="A31" s="6"/>
      <c r="B31" s="28"/>
      <c r="C31" s="28"/>
      <c r="D31" s="12"/>
      <c r="E31" s="26"/>
      <c r="F31" s="26"/>
      <c r="G31" s="26"/>
      <c r="I31" s="6"/>
    </row>
    <row r="32" spans="1:9" ht="12.75">
      <c r="A32" s="6"/>
      <c r="B32" s="28"/>
      <c r="C32" s="28"/>
      <c r="D32" s="12"/>
      <c r="E32" s="26"/>
      <c r="F32" s="26"/>
      <c r="G32" s="26"/>
      <c r="I32" s="6"/>
    </row>
    <row r="33" spans="1:9" ht="12.75">
      <c r="A33" s="6"/>
      <c r="B33" s="28"/>
      <c r="C33" s="28"/>
      <c r="D33" s="12"/>
      <c r="E33" s="26"/>
      <c r="F33" s="26"/>
      <c r="G33" s="26"/>
      <c r="I33" s="6"/>
    </row>
    <row r="34" spans="1:9" ht="12.75">
      <c r="A34" s="6"/>
      <c r="B34" s="28"/>
      <c r="C34" s="28"/>
      <c r="D34" s="12"/>
      <c r="E34" s="26"/>
      <c r="F34" s="26"/>
      <c r="G34" s="26"/>
      <c r="I34" s="6"/>
    </row>
    <row r="35" spans="1:9" ht="12.75">
      <c r="A35" s="6"/>
      <c r="B35" s="28"/>
      <c r="C35" s="28"/>
      <c r="D35" s="12"/>
      <c r="E35" s="26"/>
      <c r="F35" s="26"/>
      <c r="G35" s="26"/>
      <c r="I35" s="6"/>
    </row>
    <row r="36" spans="1:9" ht="12.75">
      <c r="A36" s="6"/>
      <c r="B36" s="28"/>
      <c r="C36" s="28"/>
      <c r="D36" s="12"/>
      <c r="E36" s="26"/>
      <c r="F36" s="26"/>
      <c r="G36" s="26"/>
      <c r="I36" s="6"/>
    </row>
    <row r="37" spans="1:9" ht="12.75">
      <c r="A37" s="6"/>
      <c r="D37" s="12"/>
      <c r="E37" s="26"/>
      <c r="F37" s="26"/>
      <c r="G37" s="26"/>
      <c r="I37" s="6"/>
    </row>
    <row r="38" spans="1:9" ht="12.75">
      <c r="A38" s="6"/>
      <c r="D38" s="12"/>
      <c r="E38" s="26"/>
      <c r="F38" s="26"/>
      <c r="G38" s="26"/>
      <c r="I38" s="6"/>
    </row>
    <row r="39" spans="1:9" ht="12.75">
      <c r="A39" s="6"/>
      <c r="D39" s="12"/>
      <c r="E39" s="26"/>
      <c r="F39" s="26"/>
      <c r="G39" s="26"/>
      <c r="I39" s="6"/>
    </row>
    <row r="40" spans="1:9" ht="12.75">
      <c r="A40" s="6"/>
      <c r="D40" s="12"/>
      <c r="E40" s="26"/>
      <c r="F40" s="26"/>
      <c r="G40" s="26"/>
      <c r="I40" s="6"/>
    </row>
    <row r="41" spans="1:9" ht="12.75">
      <c r="A41" s="6"/>
      <c r="D41" s="12"/>
      <c r="E41" s="26"/>
      <c r="F41" s="26"/>
      <c r="G41" s="26"/>
      <c r="I41" s="6"/>
    </row>
    <row r="42" spans="1:9" ht="12.75">
      <c r="A42" s="6"/>
      <c r="D42" s="12"/>
      <c r="E42" s="26"/>
      <c r="F42" s="26"/>
      <c r="G42" s="26"/>
      <c r="I42" s="6"/>
    </row>
  </sheetData>
  <sheetProtection/>
  <conditionalFormatting sqref="L5:N20">
    <cfRule type="expression" priority="1" dxfId="0" stopIfTrue="1">
      <formula>$I5&lt;4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3.50390625" style="2" customWidth="1"/>
    <col min="2" max="2" width="26.00390625" style="2" customWidth="1"/>
    <col min="3" max="3" width="9.125" style="2" customWidth="1"/>
    <col min="4" max="4" width="8.125" style="2" customWidth="1"/>
    <col min="5" max="7" width="8.125" style="4" customWidth="1"/>
    <col min="8" max="8" width="3.125" style="4" customWidth="1"/>
    <col min="9" max="9" width="4.375" style="2" customWidth="1"/>
    <col min="10" max="10" width="24.75390625" style="2" customWidth="1"/>
    <col min="11" max="11" width="9.125" style="2" customWidth="1"/>
    <col min="12" max="12" width="8.50390625" style="45" customWidth="1"/>
    <col min="13" max="14" width="8.50390625" style="2" customWidth="1"/>
    <col min="15" max="16384" width="9.00390625" style="2" customWidth="1"/>
  </cols>
  <sheetData>
    <row r="1" spans="1:12" ht="12.75">
      <c r="A1" s="1" t="s">
        <v>22</v>
      </c>
      <c r="C1" s="3" t="s">
        <v>23</v>
      </c>
      <c r="I1" s="5"/>
      <c r="L1" s="6"/>
    </row>
    <row r="2" ht="12.75">
      <c r="L2" s="4"/>
    </row>
    <row r="3" spans="1:12" ht="12.75">
      <c r="A3" s="5" t="s">
        <v>21</v>
      </c>
      <c r="I3" s="5" t="str">
        <f>A3</f>
        <v>Meisjes Minipupillen 2007 ev </v>
      </c>
      <c r="L3" s="6" t="s">
        <v>0</v>
      </c>
    </row>
    <row r="4" spans="1:14" ht="12.75">
      <c r="A4" s="62" t="s">
        <v>1</v>
      </c>
      <c r="B4" s="62" t="s">
        <v>2</v>
      </c>
      <c r="C4" s="62" t="s">
        <v>4</v>
      </c>
      <c r="D4" s="62" t="s">
        <v>10</v>
      </c>
      <c r="E4" s="63">
        <v>41741</v>
      </c>
      <c r="F4" s="63">
        <v>41776</v>
      </c>
      <c r="G4" s="63">
        <v>41804</v>
      </c>
      <c r="I4" s="5" t="s">
        <v>1</v>
      </c>
      <c r="J4" s="5" t="s">
        <v>3</v>
      </c>
      <c r="K4" s="5" t="s">
        <v>4</v>
      </c>
      <c r="L4" s="7">
        <f>E4</f>
        <v>41741</v>
      </c>
      <c r="M4" s="23">
        <f>F4</f>
        <v>41776</v>
      </c>
      <c r="N4" s="2" t="s">
        <v>11</v>
      </c>
    </row>
    <row r="5" spans="1:14" ht="12.75">
      <c r="A5" s="12">
        <v>1</v>
      </c>
      <c r="B5" s="38" t="s">
        <v>149</v>
      </c>
      <c r="C5" s="38" t="s">
        <v>30</v>
      </c>
      <c r="D5" s="12">
        <f>SUM(E5:G5)-MIN(E5:G5)</f>
        <v>904</v>
      </c>
      <c r="E5" s="26">
        <v>400</v>
      </c>
      <c r="F5" s="26">
        <v>456</v>
      </c>
      <c r="G5" s="26">
        <v>448</v>
      </c>
      <c r="H5" s="6"/>
      <c r="I5" s="19">
        <v>1</v>
      </c>
      <c r="J5" s="20" t="s">
        <v>150</v>
      </c>
      <c r="K5" s="20" t="s">
        <v>27</v>
      </c>
      <c r="L5" s="56">
        <v>0.0022800925925925927</v>
      </c>
      <c r="M5" s="56">
        <v>0.0021957175925925924</v>
      </c>
      <c r="N5" s="56">
        <f>MIN(L5:M5)</f>
        <v>0.0021957175925925924</v>
      </c>
    </row>
    <row r="6" spans="1:14" ht="12.75">
      <c r="A6" s="12">
        <v>2</v>
      </c>
      <c r="B6" s="38" t="s">
        <v>151</v>
      </c>
      <c r="C6" s="38" t="s">
        <v>30</v>
      </c>
      <c r="D6" s="12">
        <f>SUM(E6:G6)-MIN(E6:G6)</f>
        <v>805</v>
      </c>
      <c r="E6" s="26">
        <v>226</v>
      </c>
      <c r="F6" s="26">
        <v>374</v>
      </c>
      <c r="G6" s="26">
        <v>431</v>
      </c>
      <c r="I6" s="19">
        <v>2</v>
      </c>
      <c r="J6" s="20" t="s">
        <v>149</v>
      </c>
      <c r="K6" s="20" t="s">
        <v>30</v>
      </c>
      <c r="L6" s="56">
        <v>0.002361111111111111</v>
      </c>
      <c r="M6" s="56">
        <v>0.0023496527777777778</v>
      </c>
      <c r="N6" s="56">
        <f>MIN(L6:M6)</f>
        <v>0.0023496527777777778</v>
      </c>
    </row>
    <row r="7" spans="1:14" ht="12.75">
      <c r="A7" s="12">
        <v>3</v>
      </c>
      <c r="B7" s="38" t="s">
        <v>150</v>
      </c>
      <c r="C7" s="38" t="s">
        <v>27</v>
      </c>
      <c r="D7" s="12">
        <f>SUM(E7:G7)-MIN(E7:G7)</f>
        <v>496</v>
      </c>
      <c r="E7" s="26">
        <v>243</v>
      </c>
      <c r="F7" s="26">
        <v>253</v>
      </c>
      <c r="G7" s="26">
        <v>193</v>
      </c>
      <c r="I7" s="19">
        <v>3</v>
      </c>
      <c r="J7" s="22" t="s">
        <v>151</v>
      </c>
      <c r="K7" s="22" t="s">
        <v>30</v>
      </c>
      <c r="L7" s="56">
        <v>0.0024305555555555556</v>
      </c>
      <c r="M7" s="56">
        <v>0.0023508101851851854</v>
      </c>
      <c r="N7" s="56">
        <f>MIN(L7:M7)</f>
        <v>0.0023508101851851854</v>
      </c>
    </row>
    <row r="8" spans="1:14" ht="12.75">
      <c r="A8" s="12">
        <v>4</v>
      </c>
      <c r="B8" s="38" t="s">
        <v>427</v>
      </c>
      <c r="C8" s="38" t="s">
        <v>27</v>
      </c>
      <c r="D8" s="12">
        <f>SUM(E8:G8)-MIN(E8:G8)</f>
        <v>104</v>
      </c>
      <c r="E8" s="26">
        <v>0</v>
      </c>
      <c r="F8" s="26">
        <v>0</v>
      </c>
      <c r="G8" s="26">
        <v>104</v>
      </c>
      <c r="I8" s="4">
        <v>4</v>
      </c>
      <c r="J8" s="28"/>
      <c r="K8" s="28"/>
      <c r="L8" s="44"/>
      <c r="M8" s="27"/>
      <c r="N8" s="27"/>
    </row>
    <row r="9" spans="1:14" ht="12.75">
      <c r="A9" s="12">
        <v>5</v>
      </c>
      <c r="B9" s="38"/>
      <c r="C9" s="38"/>
      <c r="D9" s="12">
        <f>SUM(E9:G9)-MIN(E9:G9)</f>
        <v>0</v>
      </c>
      <c r="E9" s="26">
        <v>0</v>
      </c>
      <c r="F9" s="26">
        <v>0</v>
      </c>
      <c r="G9" s="26">
        <v>0</v>
      </c>
      <c r="I9" s="4">
        <v>5</v>
      </c>
      <c r="J9" s="8"/>
      <c r="K9" s="8"/>
      <c r="M9" s="8"/>
      <c r="N9" s="8"/>
    </row>
    <row r="10" spans="1:7" ht="12.75">
      <c r="A10" s="4"/>
      <c r="B10" s="28"/>
      <c r="C10" s="28"/>
      <c r="D10" s="12"/>
      <c r="E10" s="26"/>
      <c r="F10" s="26"/>
      <c r="G10" s="26"/>
    </row>
    <row r="11" spans="1:7" ht="12.75">
      <c r="A11" s="4"/>
      <c r="B11" s="28"/>
      <c r="C11" s="28"/>
      <c r="D11" s="12"/>
      <c r="E11" s="26"/>
      <c r="F11" s="26"/>
      <c r="G11" s="26"/>
    </row>
    <row r="12" spans="1:7" ht="12.75">
      <c r="A12" s="4"/>
      <c r="B12" s="28"/>
      <c r="C12" s="28"/>
      <c r="D12" s="12"/>
      <c r="E12" s="26"/>
      <c r="F12" s="26"/>
      <c r="G12" s="26"/>
    </row>
    <row r="13" spans="1:7" ht="12.75">
      <c r="A13" s="4"/>
      <c r="B13" s="28"/>
      <c r="C13" s="28"/>
      <c r="D13" s="12"/>
      <c r="E13" s="26"/>
      <c r="F13" s="26"/>
      <c r="G13" s="26"/>
    </row>
    <row r="14" spans="1:7" ht="12.75">
      <c r="A14" s="4"/>
      <c r="B14" s="28"/>
      <c r="C14" s="28"/>
      <c r="D14" s="12"/>
      <c r="E14" s="26"/>
      <c r="F14" s="26"/>
      <c r="G14" s="26"/>
    </row>
    <row r="15" spans="1:7" ht="12.75">
      <c r="A15" s="4"/>
      <c r="B15" s="28"/>
      <c r="C15" s="28"/>
      <c r="D15" s="12"/>
      <c r="E15" s="26"/>
      <c r="F15" s="26"/>
      <c r="G15" s="26"/>
    </row>
    <row r="16" spans="1:7" ht="12.75">
      <c r="A16" s="4"/>
      <c r="B16" s="28"/>
      <c r="C16" s="28"/>
      <c r="D16" s="12"/>
      <c r="E16" s="26"/>
      <c r="F16" s="26"/>
      <c r="G16" s="26"/>
    </row>
    <row r="17" spans="1:7" ht="12.75">
      <c r="A17" s="4"/>
      <c r="B17" s="28"/>
      <c r="C17" s="28"/>
      <c r="D17" s="12"/>
      <c r="E17" s="26"/>
      <c r="F17" s="26"/>
      <c r="G17" s="26"/>
    </row>
    <row r="18" spans="1:7" ht="12.75">
      <c r="A18" s="4"/>
      <c r="B18" s="28"/>
      <c r="C18" s="28"/>
      <c r="D18" s="12"/>
      <c r="E18" s="26"/>
      <c r="F18" s="26"/>
      <c r="G18" s="26"/>
    </row>
    <row r="19" spans="1:7" ht="12.75">
      <c r="A19" s="4"/>
      <c r="B19" s="28"/>
      <c r="C19" s="28"/>
      <c r="D19" s="12"/>
      <c r="E19" s="26"/>
      <c r="F19" s="26"/>
      <c r="G19" s="26"/>
    </row>
    <row r="20" spans="1:7" ht="12.75">
      <c r="A20" s="4"/>
      <c r="B20" s="28"/>
      <c r="C20" s="28"/>
      <c r="D20" s="12"/>
      <c r="E20" s="26"/>
      <c r="F20" s="26"/>
      <c r="G20" s="26"/>
    </row>
    <row r="21" spans="1:7" ht="12.75">
      <c r="A21" s="4"/>
      <c r="B21" s="28"/>
      <c r="C21" s="28"/>
      <c r="D21" s="12"/>
      <c r="E21" s="26"/>
      <c r="F21" s="26"/>
      <c r="G21" s="26"/>
    </row>
    <row r="22" spans="1:7" ht="12.75">
      <c r="A22" s="4"/>
      <c r="B22" s="28"/>
      <c r="C22" s="28"/>
      <c r="D22" s="12"/>
      <c r="E22" s="26"/>
      <c r="F22" s="26"/>
      <c r="G22" s="26"/>
    </row>
    <row r="23" spans="1:7" ht="12.75">
      <c r="A23" s="4"/>
      <c r="B23" s="28"/>
      <c r="C23" s="28"/>
      <c r="D23" s="12"/>
      <c r="E23" s="26"/>
      <c r="F23" s="26"/>
      <c r="G23" s="26"/>
    </row>
    <row r="24" spans="1:7" ht="12.75">
      <c r="A24" s="4"/>
      <c r="B24" s="28"/>
      <c r="C24" s="28"/>
      <c r="D24" s="12"/>
      <c r="E24" s="26"/>
      <c r="F24" s="26"/>
      <c r="G24" s="26"/>
    </row>
    <row r="25" spans="1:7" ht="12.75">
      <c r="A25" s="4"/>
      <c r="B25" s="28"/>
      <c r="C25" s="28"/>
      <c r="D25" s="12"/>
      <c r="E25" s="26"/>
      <c r="F25" s="26"/>
      <c r="G25" s="26"/>
    </row>
    <row r="26" spans="1:7" ht="12.75">
      <c r="A26" s="4"/>
      <c r="D26" s="12"/>
      <c r="E26" s="26"/>
      <c r="F26" s="26"/>
      <c r="G26" s="26"/>
    </row>
    <row r="27" spans="1:7" ht="12.75">
      <c r="A27" s="4"/>
      <c r="D27" s="12"/>
      <c r="E27" s="26"/>
      <c r="F27" s="26"/>
      <c r="G27" s="26"/>
    </row>
    <row r="28" spans="1:7" ht="12.75">
      <c r="A28" s="4"/>
      <c r="D28" s="12"/>
      <c r="E28" s="26"/>
      <c r="F28" s="26"/>
      <c r="G28" s="26"/>
    </row>
    <row r="29" spans="1:7" ht="12.75">
      <c r="A29" s="4"/>
      <c r="D29" s="12"/>
      <c r="E29" s="26"/>
      <c r="F29" s="26"/>
      <c r="G29" s="26"/>
    </row>
    <row r="30" spans="1:7" ht="12.75">
      <c r="A30" s="4"/>
      <c r="D30" s="12"/>
      <c r="E30" s="26"/>
      <c r="F30" s="26"/>
      <c r="G30" s="26"/>
    </row>
    <row r="31" spans="1:7" ht="12.75">
      <c r="A31" s="4"/>
      <c r="D31" s="12"/>
      <c r="E31" s="26"/>
      <c r="F31" s="26"/>
      <c r="G31" s="26"/>
    </row>
  </sheetData>
  <sheetProtection/>
  <conditionalFormatting sqref="I5:N9">
    <cfRule type="expression" priority="3" dxfId="0" stopIfTrue="1">
      <formula>$I5&lt;4</formula>
    </cfRule>
  </conditionalFormatting>
  <conditionalFormatting sqref="L5:N7">
    <cfRule type="expression" priority="2" dxfId="0" stopIfTrue="1">
      <formula>$I5&lt;4</formula>
    </cfRule>
  </conditionalFormatting>
  <conditionalFormatting sqref="A5:G9">
    <cfRule type="expression" priority="1" dxfId="0" stopIfTrue="1">
      <formula>$A5&lt;4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21"/>
  <sheetViews>
    <sheetView zoomScalePageLayoutView="0" workbookViewId="0" topLeftCell="A1">
      <selection activeCell="A1" sqref="A1:A16384"/>
    </sheetView>
  </sheetViews>
  <sheetFormatPr defaultColWidth="9.00390625" defaultRowHeight="12.75"/>
  <cols>
    <col min="1" max="1" width="7.375" style="2" customWidth="1"/>
    <col min="2" max="2" width="6.625" style="2" customWidth="1"/>
    <col min="3" max="3" width="8.75390625" style="2" customWidth="1"/>
    <col min="4" max="9" width="8.25390625" style="2" customWidth="1"/>
    <col min="10" max="10" width="9.00390625" style="2" customWidth="1"/>
    <col min="11" max="11" width="24.75390625" style="2" customWidth="1"/>
    <col min="12" max="12" width="9.125" style="2" customWidth="1"/>
    <col min="13" max="15" width="8.50390625" style="2" customWidth="1"/>
    <col min="16" max="16384" width="9.00390625" style="2" customWidth="1"/>
  </cols>
  <sheetData>
    <row r="2" s="69" customFormat="1" ht="18">
      <c r="B2" s="69" t="s">
        <v>399</v>
      </c>
    </row>
    <row r="3" spans="1:9" ht="12.75">
      <c r="A3" s="72"/>
      <c r="B3" s="73"/>
      <c r="C3" s="74"/>
      <c r="D3" s="70">
        <v>1</v>
      </c>
      <c r="E3" s="70">
        <v>2</v>
      </c>
      <c r="F3" s="70">
        <v>3</v>
      </c>
      <c r="G3" s="70">
        <v>4</v>
      </c>
      <c r="H3" s="70">
        <v>5</v>
      </c>
      <c r="I3" s="70">
        <v>6</v>
      </c>
    </row>
    <row r="4" spans="1:9" ht="12.75">
      <c r="A4" s="75">
        <v>0.4166666666666667</v>
      </c>
      <c r="B4" s="2" t="s">
        <v>400</v>
      </c>
      <c r="C4" s="76" t="s">
        <v>401</v>
      </c>
      <c r="D4" s="80"/>
      <c r="E4" s="80" t="s">
        <v>376</v>
      </c>
      <c r="F4" s="80" t="s">
        <v>395</v>
      </c>
      <c r="G4" s="80" t="s">
        <v>403</v>
      </c>
      <c r="H4" s="80" t="s">
        <v>404</v>
      </c>
      <c r="I4" s="80" t="s">
        <v>402</v>
      </c>
    </row>
    <row r="5" spans="1:9" ht="12.75">
      <c r="A5" s="75"/>
      <c r="C5" s="76"/>
      <c r="D5" s="71"/>
      <c r="E5" s="71"/>
      <c r="F5" s="71"/>
      <c r="G5" s="71"/>
      <c r="H5" s="71"/>
      <c r="I5" s="71"/>
    </row>
    <row r="6" spans="1:9" ht="12.75">
      <c r="A6" s="75">
        <v>0.4201388888888889</v>
      </c>
      <c r="C6" s="76" t="s">
        <v>405</v>
      </c>
      <c r="D6" s="80"/>
      <c r="E6" s="80" t="s">
        <v>404</v>
      </c>
      <c r="F6" s="80" t="s">
        <v>395</v>
      </c>
      <c r="G6" s="80" t="s">
        <v>416</v>
      </c>
      <c r="H6" s="80" t="s">
        <v>415</v>
      </c>
      <c r="I6" s="80"/>
    </row>
    <row r="7" spans="1:9" ht="12.75">
      <c r="A7" s="75"/>
      <c r="C7" s="76"/>
      <c r="D7" s="71"/>
      <c r="E7" s="71"/>
      <c r="F7" s="71"/>
      <c r="G7" s="71"/>
      <c r="H7" s="71"/>
      <c r="I7" s="71"/>
    </row>
    <row r="8" spans="1:9" ht="12.75">
      <c r="A8" s="75">
        <v>0.4236111111111111</v>
      </c>
      <c r="C8" s="76" t="s">
        <v>406</v>
      </c>
      <c r="D8" s="80"/>
      <c r="E8" s="80" t="s">
        <v>404</v>
      </c>
      <c r="F8" s="80" t="s">
        <v>415</v>
      </c>
      <c r="G8" s="80"/>
      <c r="H8" s="80"/>
      <c r="I8" s="80"/>
    </row>
    <row r="9" spans="1:9" ht="12.75">
      <c r="A9" s="75"/>
      <c r="C9" s="76"/>
      <c r="D9" s="71"/>
      <c r="E9" s="71"/>
      <c r="F9" s="71"/>
      <c r="G9" s="71"/>
      <c r="H9" s="71"/>
      <c r="I9" s="71"/>
    </row>
    <row r="10" spans="1:9" ht="12.75">
      <c r="A10" s="75">
        <v>0.4270833333333333</v>
      </c>
      <c r="C10" s="76" t="s">
        <v>407</v>
      </c>
      <c r="D10" s="80"/>
      <c r="E10" s="80" t="s">
        <v>395</v>
      </c>
      <c r="F10" s="80" t="s">
        <v>404</v>
      </c>
      <c r="G10" s="80" t="s">
        <v>415</v>
      </c>
      <c r="H10" s="80"/>
      <c r="I10" s="80"/>
    </row>
    <row r="11" spans="1:9" ht="12.75">
      <c r="A11" s="75"/>
      <c r="C11" s="76"/>
      <c r="D11" s="71"/>
      <c r="E11" s="71"/>
      <c r="F11" s="71"/>
      <c r="G11" s="71"/>
      <c r="H11" s="71"/>
      <c r="I11" s="71"/>
    </row>
    <row r="12" spans="1:9" ht="12.75">
      <c r="A12" s="75">
        <v>0.43402777777777773</v>
      </c>
      <c r="B12" s="2" t="s">
        <v>408</v>
      </c>
      <c r="C12" s="76" t="s">
        <v>409</v>
      </c>
      <c r="D12" s="80"/>
      <c r="E12" s="80"/>
      <c r="F12" s="80"/>
      <c r="G12" s="80"/>
      <c r="H12" s="80"/>
      <c r="I12" s="80"/>
    </row>
    <row r="13" spans="1:9" ht="12.75">
      <c r="A13" s="75">
        <v>0.44097222222222227</v>
      </c>
      <c r="B13" s="2" t="s">
        <v>410</v>
      </c>
      <c r="C13" s="76" t="s">
        <v>411</v>
      </c>
      <c r="D13" s="80" t="s">
        <v>395</v>
      </c>
      <c r="E13" s="80" t="s">
        <v>376</v>
      </c>
      <c r="F13" s="80" t="s">
        <v>404</v>
      </c>
      <c r="G13" s="80" t="s">
        <v>403</v>
      </c>
      <c r="H13" s="80" t="s">
        <v>382</v>
      </c>
      <c r="I13" s="80" t="s">
        <v>402</v>
      </c>
    </row>
    <row r="14" spans="1:9" ht="12.75">
      <c r="A14" s="75"/>
      <c r="C14" s="76"/>
      <c r="D14" s="71"/>
      <c r="E14" s="71"/>
      <c r="F14" s="71"/>
      <c r="G14" s="71"/>
      <c r="H14" s="71"/>
      <c r="I14" s="71"/>
    </row>
    <row r="15" spans="1:9" ht="12.75">
      <c r="A15" s="75">
        <v>0.4444444444444444</v>
      </c>
      <c r="C15" s="76" t="s">
        <v>412</v>
      </c>
      <c r="D15" s="80"/>
      <c r="E15" s="80" t="s">
        <v>376</v>
      </c>
      <c r="F15" s="80" t="s">
        <v>404</v>
      </c>
      <c r="G15" s="80" t="s">
        <v>311</v>
      </c>
      <c r="H15" s="80" t="s">
        <v>395</v>
      </c>
      <c r="I15" s="80" t="s">
        <v>415</v>
      </c>
    </row>
    <row r="16" spans="1:9" ht="12.75">
      <c r="A16" s="75"/>
      <c r="C16" s="76"/>
      <c r="D16" s="71"/>
      <c r="E16" s="71"/>
      <c r="F16" s="71"/>
      <c r="G16" s="71"/>
      <c r="H16" s="71"/>
      <c r="I16" s="71"/>
    </row>
    <row r="17" spans="1:9" ht="12.75">
      <c r="A17" s="75">
        <v>0.4479166666666667</v>
      </c>
      <c r="C17" s="76" t="s">
        <v>413</v>
      </c>
      <c r="D17" s="80"/>
      <c r="E17" s="80" t="s">
        <v>415</v>
      </c>
      <c r="F17" s="80" t="s">
        <v>415</v>
      </c>
      <c r="G17" s="80" t="s">
        <v>404</v>
      </c>
      <c r="H17" s="80" t="s">
        <v>395</v>
      </c>
      <c r="I17" s="80" t="s">
        <v>376</v>
      </c>
    </row>
    <row r="18" spans="1:9" ht="12.75">
      <c r="A18" s="75"/>
      <c r="C18" s="76"/>
      <c r="D18" s="71"/>
      <c r="E18" s="71"/>
      <c r="F18" s="71"/>
      <c r="G18" s="71"/>
      <c r="H18" s="71"/>
      <c r="I18" s="71"/>
    </row>
    <row r="19" spans="1:9" ht="12.75">
      <c r="A19" s="75">
        <v>0.4513888888888889</v>
      </c>
      <c r="C19" s="76" t="s">
        <v>414</v>
      </c>
      <c r="D19" s="80"/>
      <c r="E19" s="80" t="s">
        <v>417</v>
      </c>
      <c r="F19" s="80" t="s">
        <v>382</v>
      </c>
      <c r="G19" s="80" t="s">
        <v>395</v>
      </c>
      <c r="H19" s="80" t="s">
        <v>311</v>
      </c>
      <c r="I19" s="80" t="s">
        <v>404</v>
      </c>
    </row>
    <row r="20" spans="1:9" ht="12.75">
      <c r="A20" s="75"/>
      <c r="C20" s="76"/>
      <c r="D20" s="71"/>
      <c r="E20" s="71"/>
      <c r="F20" s="71"/>
      <c r="G20" s="71"/>
      <c r="H20" s="71"/>
      <c r="I20" s="71"/>
    </row>
    <row r="21" spans="1:9" ht="12.75">
      <c r="A21" s="77">
        <v>0.4583333333333333</v>
      </c>
      <c r="B21" s="78"/>
      <c r="C21" s="79" t="s">
        <v>409</v>
      </c>
      <c r="D21" s="71"/>
      <c r="E21" s="71"/>
      <c r="F21" s="71"/>
      <c r="G21" s="71"/>
      <c r="H21" s="71"/>
      <c r="I21" s="7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5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M26"/>
  <sheetViews>
    <sheetView zoomScalePageLayoutView="0" workbookViewId="0" topLeftCell="A1">
      <selection activeCell="Q21" sqref="Q21"/>
    </sheetView>
  </sheetViews>
  <sheetFormatPr defaultColWidth="9.00390625" defaultRowHeight="12.75"/>
  <cols>
    <col min="1" max="1" width="6.25390625" style="0" customWidth="1"/>
    <col min="2" max="2" width="13.875" style="0" customWidth="1"/>
    <col min="3" max="3" width="6.25390625" style="0" customWidth="1"/>
    <col min="4" max="4" width="8.125" style="0" customWidth="1"/>
    <col min="5" max="5" width="7.625" style="0" customWidth="1"/>
    <col min="6" max="6" width="7.25390625" style="0" customWidth="1"/>
    <col min="7" max="13" width="7.00390625" style="0" customWidth="1"/>
  </cols>
  <sheetData>
    <row r="2" spans="1:6" ht="12">
      <c r="A2" t="s">
        <v>361</v>
      </c>
      <c r="C2" t="s">
        <v>362</v>
      </c>
      <c r="F2" t="s">
        <v>363</v>
      </c>
    </row>
    <row r="3" spans="3:6" ht="12">
      <c r="C3" t="s">
        <v>364</v>
      </c>
      <c r="F3" t="s">
        <v>363</v>
      </c>
    </row>
    <row r="4" spans="1:6" ht="12">
      <c r="A4" t="s">
        <v>377</v>
      </c>
      <c r="C4" t="s">
        <v>378</v>
      </c>
      <c r="F4" t="s">
        <v>379</v>
      </c>
    </row>
    <row r="5" spans="3:6" ht="12">
      <c r="C5" t="s">
        <v>380</v>
      </c>
      <c r="F5" t="s">
        <v>381</v>
      </c>
    </row>
    <row r="6" spans="1:6" ht="12">
      <c r="A6" t="s">
        <v>387</v>
      </c>
      <c r="C6" t="s">
        <v>388</v>
      </c>
      <c r="F6" t="s">
        <v>379</v>
      </c>
    </row>
    <row r="7" spans="3:6" ht="12">
      <c r="C7" t="s">
        <v>389</v>
      </c>
      <c r="F7" t="s">
        <v>379</v>
      </c>
    </row>
    <row r="8" spans="1:6" ht="12">
      <c r="A8" t="s">
        <v>383</v>
      </c>
      <c r="C8" t="s">
        <v>384</v>
      </c>
      <c r="F8" t="s">
        <v>385</v>
      </c>
    </row>
    <row r="9" spans="3:6" ht="12">
      <c r="C9" t="s">
        <v>386</v>
      </c>
      <c r="F9" t="s">
        <v>385</v>
      </c>
    </row>
    <row r="10" spans="1:6" ht="15">
      <c r="A10" t="s">
        <v>391</v>
      </c>
      <c r="C10" s="65" t="s">
        <v>392</v>
      </c>
      <c r="F10" s="66" t="s">
        <v>379</v>
      </c>
    </row>
    <row r="11" spans="3:6" ht="15">
      <c r="C11" s="65" t="s">
        <v>393</v>
      </c>
      <c r="F11" s="66" t="s">
        <v>396</v>
      </c>
    </row>
    <row r="12" spans="3:6" ht="15">
      <c r="C12" s="65" t="s">
        <v>394</v>
      </c>
      <c r="F12" s="66" t="s">
        <v>396</v>
      </c>
    </row>
    <row r="14" spans="1:12" ht="12">
      <c r="A14" t="s">
        <v>375</v>
      </c>
      <c r="C14" s="64" t="s">
        <v>365</v>
      </c>
      <c r="D14" s="64" t="s">
        <v>366</v>
      </c>
      <c r="E14" s="64" t="s">
        <v>367</v>
      </c>
      <c r="F14" s="64" t="s">
        <v>368</v>
      </c>
      <c r="G14" s="64" t="s">
        <v>369</v>
      </c>
      <c r="H14" s="64" t="s">
        <v>370</v>
      </c>
      <c r="I14" s="64" t="s">
        <v>371</v>
      </c>
      <c r="J14" s="64" t="s">
        <v>372</v>
      </c>
      <c r="K14" s="64" t="s">
        <v>373</v>
      </c>
      <c r="L14" s="64" t="s">
        <v>374</v>
      </c>
    </row>
    <row r="15" spans="3:12" ht="12">
      <c r="C15" s="64"/>
      <c r="D15" s="64"/>
      <c r="E15" s="64"/>
      <c r="F15" s="64"/>
      <c r="G15" s="64"/>
      <c r="H15" s="64"/>
      <c r="I15" s="64"/>
      <c r="J15" s="64"/>
      <c r="K15" s="64"/>
      <c r="L15" s="64"/>
    </row>
    <row r="16" spans="1:13" ht="12">
      <c r="A16" t="s">
        <v>376</v>
      </c>
      <c r="C16" s="64">
        <v>1</v>
      </c>
      <c r="D16" s="64">
        <v>3</v>
      </c>
      <c r="E16" s="64">
        <v>2</v>
      </c>
      <c r="F16" s="64">
        <v>7</v>
      </c>
      <c r="G16" s="64">
        <v>2</v>
      </c>
      <c r="H16" s="64">
        <v>1</v>
      </c>
      <c r="I16" s="64">
        <v>3</v>
      </c>
      <c r="J16" s="64">
        <v>6</v>
      </c>
      <c r="K16" s="64">
        <v>7</v>
      </c>
      <c r="L16" s="64">
        <v>4</v>
      </c>
      <c r="M16">
        <f>SUM(C16:L16)</f>
        <v>36</v>
      </c>
    </row>
    <row r="17" spans="1:13" ht="12">
      <c r="A17" t="s">
        <v>311</v>
      </c>
      <c r="C17" s="64">
        <v>2</v>
      </c>
      <c r="D17" s="64">
        <v>1</v>
      </c>
      <c r="E17" s="64">
        <v>1</v>
      </c>
      <c r="F17" s="64">
        <v>0</v>
      </c>
      <c r="G17" s="64">
        <v>4</v>
      </c>
      <c r="H17" s="64">
        <v>5</v>
      </c>
      <c r="I17" s="64">
        <v>1</v>
      </c>
      <c r="J17" s="64">
        <v>9</v>
      </c>
      <c r="K17" s="64">
        <v>9</v>
      </c>
      <c r="L17" s="64">
        <v>5</v>
      </c>
      <c r="M17">
        <f>SUM(C17:L17)</f>
        <v>37</v>
      </c>
    </row>
    <row r="18" spans="1:13" ht="12">
      <c r="A18" t="s">
        <v>382</v>
      </c>
      <c r="C18" s="64">
        <v>0</v>
      </c>
      <c r="D18" s="64">
        <v>0</v>
      </c>
      <c r="E18" s="64">
        <v>1</v>
      </c>
      <c r="F18" s="64">
        <v>1</v>
      </c>
      <c r="G18" s="64">
        <v>4</v>
      </c>
      <c r="H18" s="64">
        <v>1</v>
      </c>
      <c r="I18" s="64">
        <v>1</v>
      </c>
      <c r="J18" s="64">
        <v>2</v>
      </c>
      <c r="K18" s="64">
        <v>4</v>
      </c>
      <c r="L18" s="64">
        <v>2</v>
      </c>
      <c r="M18">
        <f>SUM(C18:L18)</f>
        <v>16</v>
      </c>
    </row>
    <row r="19" spans="1:13" ht="12">
      <c r="A19" t="s">
        <v>390</v>
      </c>
      <c r="C19" s="64">
        <v>2</v>
      </c>
      <c r="D19" s="64">
        <v>12</v>
      </c>
      <c r="E19" s="64">
        <v>17</v>
      </c>
      <c r="F19" s="64">
        <v>23</v>
      </c>
      <c r="G19" s="64">
        <v>15</v>
      </c>
      <c r="H19" s="64">
        <v>7</v>
      </c>
      <c r="I19" s="64">
        <v>14</v>
      </c>
      <c r="J19" s="64">
        <v>10</v>
      </c>
      <c r="K19" s="64">
        <v>12</v>
      </c>
      <c r="L19" s="64">
        <v>14</v>
      </c>
      <c r="M19">
        <f>SUM(C19:L19)</f>
        <v>126</v>
      </c>
    </row>
    <row r="20" spans="1:13" ht="12">
      <c r="A20" s="66" t="s">
        <v>395</v>
      </c>
      <c r="C20" s="64">
        <v>0</v>
      </c>
      <c r="D20" s="64">
        <v>7</v>
      </c>
      <c r="E20" s="64">
        <v>4</v>
      </c>
      <c r="F20" s="64">
        <v>5</v>
      </c>
      <c r="G20" s="64">
        <v>5</v>
      </c>
      <c r="H20" s="64">
        <v>2</v>
      </c>
      <c r="I20" s="64">
        <v>3</v>
      </c>
      <c r="J20" s="64">
        <v>4</v>
      </c>
      <c r="K20" s="64">
        <v>5</v>
      </c>
      <c r="L20" s="64">
        <v>4</v>
      </c>
      <c r="M20">
        <f>SUM(C20:L20)</f>
        <v>39</v>
      </c>
    </row>
    <row r="21" spans="4:13" ht="12">
      <c r="D21" s="64"/>
      <c r="E21" s="64"/>
      <c r="F21" s="64"/>
      <c r="G21" s="64"/>
      <c r="H21" s="64"/>
      <c r="I21" s="64"/>
      <c r="J21" s="64"/>
      <c r="K21" s="64"/>
      <c r="L21" s="64"/>
      <c r="M21" s="64"/>
    </row>
    <row r="22" spans="3:13" ht="12">
      <c r="C22" s="64">
        <f>SUM(C16:C21)</f>
        <v>5</v>
      </c>
      <c r="D22" s="64">
        <f aca="true" t="shared" si="0" ref="D22:L22">SUM(D16:D21)</f>
        <v>23</v>
      </c>
      <c r="E22" s="67">
        <f t="shared" si="0"/>
        <v>25</v>
      </c>
      <c r="F22" s="64">
        <f t="shared" si="0"/>
        <v>36</v>
      </c>
      <c r="G22" s="64">
        <f t="shared" si="0"/>
        <v>30</v>
      </c>
      <c r="H22" s="64">
        <f t="shared" si="0"/>
        <v>16</v>
      </c>
      <c r="I22" s="64">
        <f t="shared" si="0"/>
        <v>22</v>
      </c>
      <c r="J22" s="64">
        <f t="shared" si="0"/>
        <v>31</v>
      </c>
      <c r="K22" s="64">
        <f t="shared" si="0"/>
        <v>37</v>
      </c>
      <c r="L22" s="64">
        <f t="shared" si="0"/>
        <v>29</v>
      </c>
      <c r="M22" s="68">
        <f>SUM(M16:M21)</f>
        <v>254</v>
      </c>
    </row>
    <row r="23" spans="4:13" ht="12">
      <c r="D23" s="64"/>
      <c r="E23" s="64"/>
      <c r="F23" s="64"/>
      <c r="G23" s="64"/>
      <c r="H23" s="64"/>
      <c r="I23" s="64"/>
      <c r="J23" s="64"/>
      <c r="K23" s="64"/>
      <c r="L23" s="64"/>
      <c r="M23" s="64"/>
    </row>
    <row r="24" spans="2:13" ht="12">
      <c r="B24" s="66" t="s">
        <v>397</v>
      </c>
      <c r="C24" s="64"/>
      <c r="D24" s="64"/>
      <c r="E24" s="64"/>
      <c r="F24" s="64">
        <f>F19</f>
        <v>23</v>
      </c>
      <c r="G24" s="64">
        <f>G19+G16</f>
        <v>17</v>
      </c>
      <c r="H24" s="64"/>
      <c r="I24" s="64"/>
      <c r="J24" s="67">
        <f>J19+J16</f>
        <v>16</v>
      </c>
      <c r="K24" s="64">
        <f>K19+K16</f>
        <v>19</v>
      </c>
      <c r="L24" s="64">
        <f>L19+L16</f>
        <v>18</v>
      </c>
      <c r="M24" s="64"/>
    </row>
    <row r="25" spans="2:13" ht="12">
      <c r="B25" s="66" t="s">
        <v>398</v>
      </c>
      <c r="C25" s="64"/>
      <c r="D25" s="64"/>
      <c r="E25" s="64"/>
      <c r="F25" s="64">
        <f aca="true" t="shared" si="1" ref="F25:L25">F22-F24</f>
        <v>13</v>
      </c>
      <c r="G25" s="64">
        <f t="shared" si="1"/>
        <v>13</v>
      </c>
      <c r="H25" s="64"/>
      <c r="I25" s="64"/>
      <c r="J25" s="67">
        <f t="shared" si="1"/>
        <v>15</v>
      </c>
      <c r="K25" s="64">
        <f t="shared" si="1"/>
        <v>18</v>
      </c>
      <c r="L25" s="64">
        <f t="shared" si="1"/>
        <v>11</v>
      </c>
      <c r="M25" s="64"/>
    </row>
    <row r="26" spans="4:13" ht="12">
      <c r="D26" s="64"/>
      <c r="E26" s="64"/>
      <c r="F26" s="64"/>
      <c r="G26" s="64"/>
      <c r="H26" s="64"/>
      <c r="I26" s="64"/>
      <c r="J26" s="64"/>
      <c r="K26" s="64"/>
      <c r="L26" s="64"/>
      <c r="M26" s="6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9">
      <selection activeCell="J41" sqref="J41"/>
    </sheetView>
  </sheetViews>
  <sheetFormatPr defaultColWidth="9.00390625" defaultRowHeight="12.75"/>
  <cols>
    <col min="1" max="1" width="25.875" style="0" customWidth="1"/>
    <col min="2" max="2" width="15.00390625" style="0" customWidth="1"/>
  </cols>
  <sheetData>
    <row r="1" ht="12">
      <c r="A1" t="s">
        <v>421</v>
      </c>
    </row>
    <row r="3" ht="12">
      <c r="A3" t="s">
        <v>419</v>
      </c>
    </row>
    <row r="4" spans="1:7" s="2" customFormat="1" ht="12.75">
      <c r="A4" s="19">
        <v>1</v>
      </c>
      <c r="B4" s="29" t="s">
        <v>136</v>
      </c>
      <c r="C4" s="29" t="s">
        <v>27</v>
      </c>
      <c r="D4" s="19">
        <f>SUM(E4:G4)-MIN(E4:G4)</f>
        <v>1498</v>
      </c>
      <c r="E4" s="32">
        <v>691</v>
      </c>
      <c r="F4" s="32">
        <v>807</v>
      </c>
      <c r="G4" s="32">
        <v>0</v>
      </c>
    </row>
    <row r="5" spans="1:7" s="2" customFormat="1" ht="12.75">
      <c r="A5" s="21">
        <v>2</v>
      </c>
      <c r="B5" s="29" t="s">
        <v>139</v>
      </c>
      <c r="C5" s="29" t="s">
        <v>30</v>
      </c>
      <c r="D5" s="19">
        <f>SUM(E5:G5)-MIN(E5:G5)</f>
        <v>1487</v>
      </c>
      <c r="E5" s="32">
        <v>650</v>
      </c>
      <c r="F5" s="32">
        <v>764</v>
      </c>
      <c r="G5" s="32">
        <v>723</v>
      </c>
    </row>
    <row r="6" spans="1:7" s="2" customFormat="1" ht="12.75">
      <c r="A6" s="19">
        <v>3</v>
      </c>
      <c r="B6" s="38" t="s">
        <v>261</v>
      </c>
      <c r="C6" s="38" t="s">
        <v>43</v>
      </c>
      <c r="D6" s="12">
        <f>SUM(E6:G6)-MIN(E6:G6)</f>
        <v>1340</v>
      </c>
      <c r="E6" s="26">
        <v>0</v>
      </c>
      <c r="F6" s="26">
        <v>626</v>
      </c>
      <c r="G6" s="26">
        <v>714</v>
      </c>
    </row>
    <row r="8" ht="12">
      <c r="A8" t="s">
        <v>420</v>
      </c>
    </row>
    <row r="9" spans="1:7" ht="12.75">
      <c r="A9" s="12">
        <v>1</v>
      </c>
      <c r="B9" s="38" t="s">
        <v>149</v>
      </c>
      <c r="C9" s="38" t="s">
        <v>30</v>
      </c>
      <c r="D9" s="12">
        <f>SUM(E9:G9)-MIN(E9:G9)</f>
        <v>904</v>
      </c>
      <c r="E9" s="26">
        <v>400</v>
      </c>
      <c r="F9" s="26">
        <v>456</v>
      </c>
      <c r="G9" s="26">
        <v>448</v>
      </c>
    </row>
    <row r="10" spans="1:7" ht="12.75">
      <c r="A10" s="12">
        <v>2</v>
      </c>
      <c r="B10" s="38" t="s">
        <v>151</v>
      </c>
      <c r="C10" s="38" t="s">
        <v>30</v>
      </c>
      <c r="D10" s="12">
        <f>SUM(E10:G10)-MIN(E10:G10)</f>
        <v>805</v>
      </c>
      <c r="E10" s="26">
        <v>226</v>
      </c>
      <c r="F10" s="26">
        <v>374</v>
      </c>
      <c r="G10" s="26">
        <v>431</v>
      </c>
    </row>
    <row r="11" spans="1:7" ht="12.75">
      <c r="A11" s="12">
        <v>3</v>
      </c>
      <c r="B11" s="38" t="s">
        <v>150</v>
      </c>
      <c r="C11" s="38" t="s">
        <v>27</v>
      </c>
      <c r="D11" s="12">
        <f>SUM(E11:G11)-MIN(E11:G11)</f>
        <v>496</v>
      </c>
      <c r="E11" s="26">
        <v>243</v>
      </c>
      <c r="F11" s="26">
        <v>253</v>
      </c>
      <c r="G11" s="26">
        <v>193</v>
      </c>
    </row>
    <row r="13" ht="12">
      <c r="A13" t="s">
        <v>406</v>
      </c>
    </row>
    <row r="14" spans="1:7" ht="12.75">
      <c r="A14" s="21">
        <v>1</v>
      </c>
      <c r="B14" s="34" t="s">
        <v>116</v>
      </c>
      <c r="C14" s="34" t="s">
        <v>43</v>
      </c>
      <c r="D14" s="37">
        <f>SUM(E14:G14)-MIN(E14:G14)</f>
        <v>2194</v>
      </c>
      <c r="E14" s="35">
        <v>1077</v>
      </c>
      <c r="F14" s="35">
        <v>1080</v>
      </c>
      <c r="G14" s="35">
        <v>1114</v>
      </c>
    </row>
    <row r="15" spans="1:7" ht="12.75">
      <c r="A15" s="21">
        <v>2</v>
      </c>
      <c r="B15" s="33" t="s">
        <v>117</v>
      </c>
      <c r="C15" s="33" t="s">
        <v>27</v>
      </c>
      <c r="D15" s="37">
        <f>SUM(E15:G15)-MIN(E15:G15)</f>
        <v>1987</v>
      </c>
      <c r="E15" s="35">
        <v>961</v>
      </c>
      <c r="F15" s="35">
        <v>1006</v>
      </c>
      <c r="G15" s="35">
        <v>981</v>
      </c>
    </row>
    <row r="16" spans="1:7" ht="12.75">
      <c r="A16" s="21">
        <v>3</v>
      </c>
      <c r="B16" s="33" t="s">
        <v>118</v>
      </c>
      <c r="C16" s="33" t="s">
        <v>43</v>
      </c>
      <c r="D16" s="37">
        <f>SUM(E16:G16)-MIN(E16:G16)</f>
        <v>1916</v>
      </c>
      <c r="E16" s="35">
        <v>954</v>
      </c>
      <c r="F16" s="35">
        <v>962</v>
      </c>
      <c r="G16" s="35">
        <v>0</v>
      </c>
    </row>
    <row r="18" ht="12">
      <c r="A18" t="s">
        <v>407</v>
      </c>
    </row>
    <row r="19" spans="1:7" ht="12.75">
      <c r="A19" s="12">
        <v>1</v>
      </c>
      <c r="B19" s="38" t="s">
        <v>152</v>
      </c>
      <c r="C19" s="38" t="s">
        <v>27</v>
      </c>
      <c r="D19" s="12">
        <f>SUM(E19:G19)-MIN(E19:G19)</f>
        <v>2243</v>
      </c>
      <c r="E19" s="12">
        <v>1093</v>
      </c>
      <c r="F19" s="12">
        <v>1045</v>
      </c>
      <c r="G19" s="12">
        <v>1150</v>
      </c>
    </row>
    <row r="20" spans="1:7" ht="12.75">
      <c r="A20" s="54">
        <v>2</v>
      </c>
      <c r="B20" s="38" t="s">
        <v>153</v>
      </c>
      <c r="C20" s="38" t="s">
        <v>27</v>
      </c>
      <c r="D20" s="12">
        <f>SUM(E20:G20)-MIN(E20:G20)</f>
        <v>2138</v>
      </c>
      <c r="E20" s="12">
        <v>1084</v>
      </c>
      <c r="F20" s="12">
        <v>1031</v>
      </c>
      <c r="G20" s="12">
        <v>1054</v>
      </c>
    </row>
    <row r="21" spans="1:7" ht="12.75">
      <c r="A21" s="12">
        <v>3</v>
      </c>
      <c r="B21" s="38" t="s">
        <v>325</v>
      </c>
      <c r="C21" s="38" t="s">
        <v>27</v>
      </c>
      <c r="D21" s="12">
        <f>SUM(E21:G21)-MIN(E21:G21)</f>
        <v>2010</v>
      </c>
      <c r="E21" s="12">
        <v>937</v>
      </c>
      <c r="F21" s="12">
        <v>995</v>
      </c>
      <c r="G21" s="12">
        <v>1015</v>
      </c>
    </row>
    <row r="23" ht="12">
      <c r="A23" t="s">
        <v>401</v>
      </c>
    </row>
    <row r="24" spans="1:7" ht="12.75">
      <c r="A24" s="19">
        <v>1</v>
      </c>
      <c r="B24" s="29" t="s">
        <v>92</v>
      </c>
      <c r="C24" s="29" t="s">
        <v>27</v>
      </c>
      <c r="D24" s="19">
        <f>SUM(E24:G24)-MIN(E24:G24)</f>
        <v>2652</v>
      </c>
      <c r="E24" s="36">
        <v>1058</v>
      </c>
      <c r="F24" s="36">
        <v>1340</v>
      </c>
      <c r="G24" s="36">
        <v>1312</v>
      </c>
    </row>
    <row r="25" spans="1:7" ht="12.75">
      <c r="A25" s="21">
        <v>2</v>
      </c>
      <c r="B25" s="29" t="s">
        <v>306</v>
      </c>
      <c r="C25" s="29" t="s">
        <v>307</v>
      </c>
      <c r="D25" s="29">
        <f>SUM(E25:G25)-MIN(E25:G25)</f>
        <v>2397</v>
      </c>
      <c r="E25" s="29">
        <v>0</v>
      </c>
      <c r="F25" s="29">
        <v>1222</v>
      </c>
      <c r="G25" s="29">
        <v>1175</v>
      </c>
    </row>
    <row r="26" spans="1:7" ht="12.75">
      <c r="A26" s="19">
        <v>3</v>
      </c>
      <c r="B26" s="29" t="s">
        <v>93</v>
      </c>
      <c r="C26" s="29" t="s">
        <v>27</v>
      </c>
      <c r="D26" s="29">
        <f>SUM(E26:G26)-MIN(E26:G26)</f>
        <v>2358</v>
      </c>
      <c r="E26" s="29">
        <v>1056</v>
      </c>
      <c r="F26" s="29">
        <v>1135</v>
      </c>
      <c r="G26" s="29">
        <v>1223</v>
      </c>
    </row>
    <row r="27" ht="12">
      <c r="A27" t="s">
        <v>405</v>
      </c>
    </row>
    <row r="28" spans="1:7" ht="12.75">
      <c r="A28" s="12">
        <v>1</v>
      </c>
      <c r="B28" s="38" t="s">
        <v>336</v>
      </c>
      <c r="C28" s="38" t="s">
        <v>27</v>
      </c>
      <c r="D28" s="12">
        <f>SUM(E28:G28)-MIN(E28:G28)</f>
        <v>2343</v>
      </c>
      <c r="E28" s="26">
        <v>0</v>
      </c>
      <c r="F28" s="26">
        <v>1200</v>
      </c>
      <c r="G28" s="26">
        <v>1143</v>
      </c>
    </row>
    <row r="29" spans="1:7" ht="12.75">
      <c r="A29" s="54">
        <v>2</v>
      </c>
      <c r="B29" s="38" t="s">
        <v>174</v>
      </c>
      <c r="C29" s="38" t="s">
        <v>27</v>
      </c>
      <c r="D29" s="12">
        <f>SUM(E29:G29)-MIN(E29:G29)</f>
        <v>2141</v>
      </c>
      <c r="E29" s="26">
        <v>1084</v>
      </c>
      <c r="F29" s="26">
        <v>0</v>
      </c>
      <c r="G29" s="26">
        <v>1057</v>
      </c>
    </row>
    <row r="30" spans="1:7" ht="12.75">
      <c r="A30" s="12">
        <v>3</v>
      </c>
      <c r="B30" s="38" t="s">
        <v>173</v>
      </c>
      <c r="C30" s="38" t="s">
        <v>27</v>
      </c>
      <c r="D30" s="12">
        <f>SUM(E30:G30)-MIN(E30:G30)</f>
        <v>2096</v>
      </c>
      <c r="E30" s="12">
        <v>1084</v>
      </c>
      <c r="F30" s="12">
        <v>1012</v>
      </c>
      <c r="G30" s="26">
        <v>854</v>
      </c>
    </row>
    <row r="31" ht="12">
      <c r="A31" t="s">
        <v>411</v>
      </c>
    </row>
    <row r="32" spans="1:7" ht="12.75">
      <c r="A32" s="12">
        <v>1</v>
      </c>
      <c r="B32" s="42" t="s">
        <v>279</v>
      </c>
      <c r="C32" s="42" t="s">
        <v>27</v>
      </c>
      <c r="D32" s="12">
        <f>SUM(E32:G32)-MIN(E32:G32)</f>
        <v>3343</v>
      </c>
      <c r="E32" s="26">
        <v>1710</v>
      </c>
      <c r="F32" s="26">
        <v>1633</v>
      </c>
      <c r="G32" s="26">
        <v>0</v>
      </c>
    </row>
    <row r="33" spans="1:7" ht="12.75">
      <c r="A33" s="54">
        <v>2</v>
      </c>
      <c r="B33" s="42" t="s">
        <v>285</v>
      </c>
      <c r="C33" s="42" t="s">
        <v>27</v>
      </c>
      <c r="D33" s="12">
        <f>SUM(E33:G33)-MIN(E33:G33)</f>
        <v>3108</v>
      </c>
      <c r="E33" s="26">
        <v>1586</v>
      </c>
      <c r="F33" s="26">
        <v>1505</v>
      </c>
      <c r="G33" s="26">
        <v>1522</v>
      </c>
    </row>
    <row r="34" spans="1:7" ht="12.75">
      <c r="A34" s="12">
        <v>3</v>
      </c>
      <c r="B34" s="42" t="s">
        <v>277</v>
      </c>
      <c r="C34" s="42" t="s">
        <v>25</v>
      </c>
      <c r="D34" s="12">
        <f>SUM(E34:G34)-MIN(E34:G34)</f>
        <v>2997</v>
      </c>
      <c r="E34" s="26">
        <v>1419</v>
      </c>
      <c r="F34" s="26">
        <v>1578</v>
      </c>
      <c r="G34" s="26">
        <v>0</v>
      </c>
    </row>
    <row r="36" ht="12">
      <c r="A36" t="s">
        <v>412</v>
      </c>
    </row>
    <row r="37" spans="1:6" ht="12.75">
      <c r="A37" s="27" t="s">
        <v>26</v>
      </c>
      <c r="B37" s="27" t="s">
        <v>27</v>
      </c>
      <c r="C37" s="12">
        <f>SUM(D37:F37)-MIN(D37:F37)</f>
        <v>3158</v>
      </c>
      <c r="D37" s="12">
        <v>1397</v>
      </c>
      <c r="E37" s="12">
        <v>1555</v>
      </c>
      <c r="F37" s="12">
        <v>1603</v>
      </c>
    </row>
    <row r="38" spans="1:6" ht="12.75">
      <c r="A38" s="27" t="s">
        <v>31</v>
      </c>
      <c r="B38" s="27" t="s">
        <v>27</v>
      </c>
      <c r="C38" s="12">
        <f>SUM(D38:F38)-MIN(D38:F38)</f>
        <v>3037</v>
      </c>
      <c r="D38" s="12">
        <v>1331</v>
      </c>
      <c r="E38" s="12">
        <v>1548</v>
      </c>
      <c r="F38" s="12">
        <v>1489</v>
      </c>
    </row>
    <row r="39" spans="1:6" ht="12.75">
      <c r="A39" s="27" t="s">
        <v>28</v>
      </c>
      <c r="B39" s="27" t="s">
        <v>27</v>
      </c>
      <c r="C39" s="12">
        <f>SUM(D39:F39)-MIN(D39:F39)</f>
        <v>2888</v>
      </c>
      <c r="D39" s="12">
        <v>1364</v>
      </c>
      <c r="E39" s="12">
        <v>1450</v>
      </c>
      <c r="F39" s="12">
        <v>1438</v>
      </c>
    </row>
    <row r="41" ht="12">
      <c r="A41" t="s">
        <v>413</v>
      </c>
    </row>
    <row r="42" spans="1:7" ht="12.75">
      <c r="A42" s="27">
        <v>1</v>
      </c>
      <c r="B42" s="27" t="s">
        <v>195</v>
      </c>
      <c r="C42" s="27" t="s">
        <v>25</v>
      </c>
      <c r="D42" s="12">
        <f>SUM(E42:G42)-MIN(E42:G42)</f>
        <v>2942</v>
      </c>
      <c r="E42" s="12">
        <v>1413</v>
      </c>
      <c r="F42" s="12">
        <v>1471</v>
      </c>
      <c r="G42" s="12">
        <v>1471</v>
      </c>
    </row>
    <row r="43" spans="1:7" ht="12.75">
      <c r="A43" s="27">
        <v>2</v>
      </c>
      <c r="B43" s="27" t="s">
        <v>196</v>
      </c>
      <c r="C43" s="27" t="s">
        <v>25</v>
      </c>
      <c r="D43" s="12">
        <f>SUM(E43:G43)-MIN(E43:G43)</f>
        <v>2744</v>
      </c>
      <c r="E43" s="12">
        <v>1329</v>
      </c>
      <c r="F43" s="12">
        <v>1415</v>
      </c>
      <c r="G43" s="12">
        <v>1322</v>
      </c>
    </row>
    <row r="44" spans="1:7" ht="12.75">
      <c r="A44" s="27">
        <v>3</v>
      </c>
      <c r="B44" s="38" t="s">
        <v>201</v>
      </c>
      <c r="C44" s="38" t="s">
        <v>27</v>
      </c>
      <c r="D44" s="12">
        <f>SUM(E44:G44)-MIN(E44:G44)</f>
        <v>2590</v>
      </c>
      <c r="E44" s="26">
        <v>1136</v>
      </c>
      <c r="F44" s="26">
        <v>1253</v>
      </c>
      <c r="G44" s="26">
        <v>1337</v>
      </c>
    </row>
    <row r="46" ht="12">
      <c r="A46" t="s">
        <v>414</v>
      </c>
    </row>
    <row r="47" spans="1:7" ht="12.75">
      <c r="A47" s="54">
        <v>1</v>
      </c>
      <c r="B47" s="27" t="s">
        <v>226</v>
      </c>
      <c r="C47" s="27" t="s">
        <v>43</v>
      </c>
      <c r="D47" s="12">
        <f>SUM(E47:G47)-MIN(E47:G47)</f>
        <v>3242</v>
      </c>
      <c r="E47" s="12">
        <v>1542</v>
      </c>
      <c r="F47" s="12">
        <v>1700</v>
      </c>
      <c r="G47" s="12">
        <v>1389</v>
      </c>
    </row>
    <row r="48" spans="1:7" ht="12.75">
      <c r="A48" s="54">
        <v>2</v>
      </c>
      <c r="B48" s="27" t="s">
        <v>227</v>
      </c>
      <c r="C48" s="27" t="s">
        <v>27</v>
      </c>
      <c r="D48" s="12">
        <f>SUM(E48:G48)-MIN(E48:G48)</f>
        <v>2938</v>
      </c>
      <c r="E48" s="12">
        <v>1405</v>
      </c>
      <c r="F48" s="12">
        <v>1514</v>
      </c>
      <c r="G48" s="12">
        <v>1424</v>
      </c>
    </row>
    <row r="49" spans="1:7" ht="12.75">
      <c r="A49" s="54">
        <v>3</v>
      </c>
      <c r="B49" s="27" t="s">
        <v>231</v>
      </c>
      <c r="C49" s="27" t="s">
        <v>27</v>
      </c>
      <c r="D49" s="12">
        <f>SUM(E49:G49)-MIN(E49:G49)</f>
        <v>2773</v>
      </c>
      <c r="E49" s="12">
        <v>1313</v>
      </c>
      <c r="F49" s="12">
        <v>1460</v>
      </c>
      <c r="G49" s="12">
        <v>1309</v>
      </c>
    </row>
  </sheetData>
  <sheetProtection/>
  <conditionalFormatting sqref="A42:G44 A32:A34">
    <cfRule type="expression" priority="1" dxfId="30" stopIfTrue="1">
      <formula>$I32&lt;4</formula>
    </cfRule>
  </conditionalFormatting>
  <conditionalFormatting sqref="A28:G30 A19:G21 A9:G11 A47:G49 B32:G34 A37:F39">
    <cfRule type="expression" priority="2" dxfId="30" stopIfTrue="1">
      <formula>$A9&lt;4</formula>
    </cfRule>
  </conditionalFormatting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zoomScale="110" zoomScaleNormal="110" zoomScalePageLayoutView="0" workbookViewId="0" topLeftCell="A16">
      <selection activeCell="C35" sqref="C35"/>
    </sheetView>
  </sheetViews>
  <sheetFormatPr defaultColWidth="9.00390625" defaultRowHeight="12.75"/>
  <cols>
    <col min="1" max="1" width="3.625" style="2" customWidth="1"/>
    <col min="2" max="2" width="26.00390625" style="2" customWidth="1"/>
    <col min="3" max="3" width="12.00390625" style="2" bestFit="1" customWidth="1"/>
    <col min="4" max="4" width="8.125" style="2" customWidth="1"/>
    <col min="5" max="7" width="8.125" style="4" customWidth="1"/>
    <col min="8" max="8" width="3.125" style="2" customWidth="1"/>
    <col min="9" max="9" width="3.625" style="2" customWidth="1"/>
    <col min="10" max="10" width="24.75390625" style="2" customWidth="1"/>
    <col min="11" max="11" width="9.125" style="2" customWidth="1"/>
    <col min="12" max="12" width="8.50390625" style="4" customWidth="1"/>
    <col min="13" max="13" width="11.125" style="4" bestFit="1" customWidth="1"/>
    <col min="14" max="14" width="12.375" style="4" bestFit="1" customWidth="1"/>
    <col min="15" max="16384" width="9.00390625" style="2" customWidth="1"/>
  </cols>
  <sheetData>
    <row r="1" spans="1:12" ht="12.75">
      <c r="A1" s="1" t="s">
        <v>22</v>
      </c>
      <c r="C1" s="3" t="s">
        <v>23</v>
      </c>
      <c r="D1" s="3"/>
      <c r="I1" s="5"/>
      <c r="L1" s="6"/>
    </row>
    <row r="3" spans="1:12" ht="12.75">
      <c r="A3" s="5" t="s">
        <v>12</v>
      </c>
      <c r="I3" s="5" t="str">
        <f>A3</f>
        <v>Jongens Pupillen A 2003 2e jaars  </v>
      </c>
      <c r="L3" s="6" t="s">
        <v>6</v>
      </c>
    </row>
    <row r="4" spans="1:14" ht="12.75">
      <c r="A4" s="5" t="s">
        <v>1</v>
      </c>
      <c r="B4" s="5" t="s">
        <v>3</v>
      </c>
      <c r="C4" s="5" t="s">
        <v>4</v>
      </c>
      <c r="D4" s="5" t="s">
        <v>10</v>
      </c>
      <c r="E4" s="7">
        <v>41741</v>
      </c>
      <c r="F4" s="7">
        <v>41776</v>
      </c>
      <c r="G4" s="7">
        <v>41804</v>
      </c>
      <c r="I4" s="5" t="s">
        <v>1</v>
      </c>
      <c r="J4" s="5" t="s">
        <v>3</v>
      </c>
      <c r="K4" s="5" t="s">
        <v>4</v>
      </c>
      <c r="L4" s="50">
        <f>E4</f>
        <v>41741</v>
      </c>
      <c r="M4" s="7">
        <f>F4</f>
        <v>41776</v>
      </c>
      <c r="N4" s="4" t="s">
        <v>11</v>
      </c>
    </row>
    <row r="5" spans="1:14" ht="12.75">
      <c r="A5" s="12">
        <v>1</v>
      </c>
      <c r="B5" s="27" t="s">
        <v>26</v>
      </c>
      <c r="C5" s="27" t="s">
        <v>27</v>
      </c>
      <c r="D5" s="12">
        <f aca="true" t="shared" si="0" ref="D5:D38">SUM(E5:G5)-MIN(E5:G5)</f>
        <v>3158</v>
      </c>
      <c r="E5" s="12">
        <v>1397</v>
      </c>
      <c r="F5" s="12">
        <v>1555</v>
      </c>
      <c r="G5" s="12">
        <v>1603</v>
      </c>
      <c r="I5" s="12">
        <v>1</v>
      </c>
      <c r="J5" s="27" t="s">
        <v>35</v>
      </c>
      <c r="K5" s="27" t="s">
        <v>27</v>
      </c>
      <c r="L5" s="52">
        <v>0.002436574074074074</v>
      </c>
      <c r="M5" s="50">
        <v>0.0023458333333333335</v>
      </c>
      <c r="N5" s="50">
        <f>MIN(L5:M5)</f>
        <v>0.0023458333333333335</v>
      </c>
    </row>
    <row r="6" spans="1:14" ht="12.75">
      <c r="A6" s="54">
        <v>2</v>
      </c>
      <c r="B6" s="27" t="s">
        <v>31</v>
      </c>
      <c r="C6" s="27" t="s">
        <v>27</v>
      </c>
      <c r="D6" s="12">
        <f t="shared" si="0"/>
        <v>3037</v>
      </c>
      <c r="E6" s="12">
        <v>1331</v>
      </c>
      <c r="F6" s="12">
        <v>1548</v>
      </c>
      <c r="G6" s="12">
        <v>1489</v>
      </c>
      <c r="H6" s="9"/>
      <c r="I6" s="12">
        <v>2</v>
      </c>
      <c r="J6" s="27" t="s">
        <v>24</v>
      </c>
      <c r="K6" s="27" t="s">
        <v>25</v>
      </c>
      <c r="L6" s="52">
        <v>0.0026018518518518517</v>
      </c>
      <c r="M6" s="50">
        <v>0.0024961805555555557</v>
      </c>
      <c r="N6" s="50">
        <f aca="true" t="shared" si="1" ref="N6:N34">MIN(L6:M6)</f>
        <v>0.0024961805555555557</v>
      </c>
    </row>
    <row r="7" spans="1:14" ht="12.75">
      <c r="A7" s="12">
        <v>3</v>
      </c>
      <c r="B7" s="27" t="s">
        <v>28</v>
      </c>
      <c r="C7" s="27" t="s">
        <v>27</v>
      </c>
      <c r="D7" s="12">
        <f t="shared" si="0"/>
        <v>2888</v>
      </c>
      <c r="E7" s="12">
        <v>1364</v>
      </c>
      <c r="F7" s="12">
        <v>1450</v>
      </c>
      <c r="G7" s="12">
        <v>1438</v>
      </c>
      <c r="H7" s="9"/>
      <c r="I7" s="54">
        <v>3</v>
      </c>
      <c r="J7" s="27" t="s">
        <v>33</v>
      </c>
      <c r="K7" s="27" t="s">
        <v>27</v>
      </c>
      <c r="L7" s="52">
        <v>0.002627199074074074</v>
      </c>
      <c r="M7" s="50">
        <v>0.002526736111111111</v>
      </c>
      <c r="N7" s="50">
        <f t="shared" si="1"/>
        <v>0.002526736111111111</v>
      </c>
    </row>
    <row r="8" spans="1:14" ht="12.75">
      <c r="A8" s="54">
        <v>4</v>
      </c>
      <c r="B8" s="27" t="s">
        <v>29</v>
      </c>
      <c r="C8" s="27" t="s">
        <v>30</v>
      </c>
      <c r="D8" s="12">
        <f t="shared" si="0"/>
        <v>2828</v>
      </c>
      <c r="E8" s="12">
        <v>1361</v>
      </c>
      <c r="F8" s="12">
        <v>1391</v>
      </c>
      <c r="G8" s="12">
        <v>1437</v>
      </c>
      <c r="H8" s="9"/>
      <c r="I8" s="12">
        <v>4</v>
      </c>
      <c r="J8" s="27" t="s">
        <v>29</v>
      </c>
      <c r="K8" s="27" t="s">
        <v>30</v>
      </c>
      <c r="L8" s="52">
        <v>0.0026633101851851852</v>
      </c>
      <c r="M8" s="50">
        <v>0.0026171296296296294</v>
      </c>
      <c r="N8" s="50">
        <f t="shared" si="1"/>
        <v>0.0026171296296296294</v>
      </c>
    </row>
    <row r="9" spans="1:14" ht="12.75">
      <c r="A9" s="54">
        <v>5</v>
      </c>
      <c r="B9" s="27" t="s">
        <v>33</v>
      </c>
      <c r="C9" s="27" t="s">
        <v>27</v>
      </c>
      <c r="D9" s="12">
        <f t="shared" si="0"/>
        <v>2826</v>
      </c>
      <c r="E9" s="12">
        <v>1314</v>
      </c>
      <c r="F9" s="12">
        <v>1492</v>
      </c>
      <c r="G9" s="12">
        <v>1334</v>
      </c>
      <c r="H9" s="9"/>
      <c r="I9" s="12">
        <v>5</v>
      </c>
      <c r="J9" s="27" t="s">
        <v>28</v>
      </c>
      <c r="K9" s="27" t="s">
        <v>27</v>
      </c>
      <c r="L9" s="52">
        <v>0.0026366898148148144</v>
      </c>
      <c r="M9" s="50">
        <v>0.15569444444444444</v>
      </c>
      <c r="N9" s="50">
        <f t="shared" si="1"/>
        <v>0.0026366898148148144</v>
      </c>
    </row>
    <row r="10" spans="1:14" ht="12.75">
      <c r="A10" s="54">
        <v>6</v>
      </c>
      <c r="B10" s="27" t="s">
        <v>24</v>
      </c>
      <c r="C10" s="27" t="s">
        <v>25</v>
      </c>
      <c r="D10" s="12">
        <f t="shared" si="0"/>
        <v>2788</v>
      </c>
      <c r="E10" s="12">
        <v>1426</v>
      </c>
      <c r="F10" s="12">
        <v>1362</v>
      </c>
      <c r="G10" s="12">
        <v>1307</v>
      </c>
      <c r="H10" s="9"/>
      <c r="I10" s="54">
        <v>6</v>
      </c>
      <c r="J10" s="28" t="s">
        <v>52</v>
      </c>
      <c r="K10" s="28" t="s">
        <v>25</v>
      </c>
      <c r="L10" s="52">
        <v>0.0027962962962962963</v>
      </c>
      <c r="M10" s="50">
        <v>0.0026478009259259263</v>
      </c>
      <c r="N10" s="50">
        <f t="shared" si="1"/>
        <v>0.0026478009259259263</v>
      </c>
    </row>
    <row r="11" spans="1:14" ht="12.75">
      <c r="A11" s="54">
        <v>7</v>
      </c>
      <c r="B11" s="27" t="s">
        <v>34</v>
      </c>
      <c r="C11" s="27" t="s">
        <v>27</v>
      </c>
      <c r="D11" s="12">
        <f t="shared" si="0"/>
        <v>2727</v>
      </c>
      <c r="E11" s="12">
        <v>1312</v>
      </c>
      <c r="F11" s="12">
        <v>1415</v>
      </c>
      <c r="G11" s="12">
        <v>1290</v>
      </c>
      <c r="H11" s="9"/>
      <c r="I11" s="12">
        <v>7</v>
      </c>
      <c r="J11" s="27" t="s">
        <v>38</v>
      </c>
      <c r="K11" s="27" t="s">
        <v>37</v>
      </c>
      <c r="L11" s="52">
        <v>0.0026777777777777776</v>
      </c>
      <c r="M11" s="50">
        <v>0.002851273148148148</v>
      </c>
      <c r="N11" s="50">
        <f t="shared" si="1"/>
        <v>0.0026777777777777776</v>
      </c>
    </row>
    <row r="12" spans="1:14" ht="12.75">
      <c r="A12" s="54">
        <v>8</v>
      </c>
      <c r="B12" s="27" t="s">
        <v>36</v>
      </c>
      <c r="C12" s="27" t="s">
        <v>37</v>
      </c>
      <c r="D12" s="12">
        <f t="shared" si="0"/>
        <v>2674</v>
      </c>
      <c r="E12" s="12">
        <v>1254</v>
      </c>
      <c r="F12" s="12">
        <v>1324</v>
      </c>
      <c r="G12" s="12">
        <v>1350</v>
      </c>
      <c r="H12" s="9"/>
      <c r="I12" s="12">
        <v>8</v>
      </c>
      <c r="J12" s="27" t="s">
        <v>45</v>
      </c>
      <c r="K12" s="27" t="s">
        <v>43</v>
      </c>
      <c r="L12" s="52">
        <v>0.002754282407407407</v>
      </c>
      <c r="M12" s="50">
        <v>0.002703240740740741</v>
      </c>
      <c r="N12" s="50">
        <f t="shared" si="1"/>
        <v>0.002703240740740741</v>
      </c>
    </row>
    <row r="13" spans="1:14" ht="12.75">
      <c r="A13" s="54">
        <v>9</v>
      </c>
      <c r="B13" s="27" t="s">
        <v>35</v>
      </c>
      <c r="C13" s="27" t="s">
        <v>27</v>
      </c>
      <c r="D13" s="12">
        <f t="shared" si="0"/>
        <v>2566</v>
      </c>
      <c r="E13" s="12">
        <v>1260</v>
      </c>
      <c r="F13" s="12">
        <v>1288</v>
      </c>
      <c r="G13" s="12">
        <v>1278</v>
      </c>
      <c r="H13" s="9"/>
      <c r="I13" s="54">
        <v>9</v>
      </c>
      <c r="J13" s="27" t="s">
        <v>39</v>
      </c>
      <c r="K13" s="27" t="s">
        <v>37</v>
      </c>
      <c r="L13" s="52">
        <v>0.0027369212962962963</v>
      </c>
      <c r="N13" s="50">
        <f t="shared" si="1"/>
        <v>0.0027369212962962963</v>
      </c>
    </row>
    <row r="14" spans="1:14" ht="12.75">
      <c r="A14" s="54">
        <v>10</v>
      </c>
      <c r="B14" s="27" t="s">
        <v>44</v>
      </c>
      <c r="C14" s="27" t="s">
        <v>27</v>
      </c>
      <c r="D14" s="12">
        <f t="shared" si="0"/>
        <v>2538</v>
      </c>
      <c r="E14" s="12">
        <v>1130</v>
      </c>
      <c r="F14" s="12">
        <v>1256</v>
      </c>
      <c r="G14" s="12">
        <v>1282</v>
      </c>
      <c r="H14" s="9"/>
      <c r="I14" s="12">
        <v>10</v>
      </c>
      <c r="J14" s="27" t="s">
        <v>36</v>
      </c>
      <c r="K14" s="27" t="s">
        <v>37</v>
      </c>
      <c r="L14" s="52">
        <v>0.0027812500000000003</v>
      </c>
      <c r="M14" s="50">
        <v>0.002749074074074074</v>
      </c>
      <c r="N14" s="50">
        <f t="shared" si="1"/>
        <v>0.002749074074074074</v>
      </c>
    </row>
    <row r="15" spans="1:14" ht="12.75">
      <c r="A15" s="54">
        <v>11</v>
      </c>
      <c r="B15" s="27" t="s">
        <v>32</v>
      </c>
      <c r="C15" s="27" t="s">
        <v>30</v>
      </c>
      <c r="D15" s="12">
        <f t="shared" si="0"/>
        <v>2507</v>
      </c>
      <c r="E15" s="12">
        <v>1316</v>
      </c>
      <c r="F15" s="12">
        <v>1191</v>
      </c>
      <c r="G15" s="12">
        <v>989</v>
      </c>
      <c r="H15" s="9"/>
      <c r="I15" s="12">
        <v>11</v>
      </c>
      <c r="J15" s="27" t="s">
        <v>31</v>
      </c>
      <c r="K15" s="27" t="s">
        <v>27</v>
      </c>
      <c r="L15" s="52">
        <v>0.0028202546296296296</v>
      </c>
      <c r="M15" s="50">
        <v>0.002759375</v>
      </c>
      <c r="N15" s="50">
        <f t="shared" si="1"/>
        <v>0.002759375</v>
      </c>
    </row>
    <row r="16" spans="1:14" ht="12.75">
      <c r="A16" s="54">
        <v>12</v>
      </c>
      <c r="B16" s="27" t="s">
        <v>38</v>
      </c>
      <c r="C16" s="27" t="s">
        <v>37</v>
      </c>
      <c r="D16" s="12">
        <f t="shared" si="0"/>
        <v>2487</v>
      </c>
      <c r="E16" s="12">
        <v>1231</v>
      </c>
      <c r="F16" s="12">
        <v>1256</v>
      </c>
      <c r="G16" s="12">
        <v>0</v>
      </c>
      <c r="H16" s="9"/>
      <c r="I16" s="54">
        <v>12</v>
      </c>
      <c r="J16" s="27" t="s">
        <v>44</v>
      </c>
      <c r="K16" s="27" t="s">
        <v>27</v>
      </c>
      <c r="L16" s="52">
        <v>0.0028359953703703707</v>
      </c>
      <c r="M16" s="50">
        <v>0.002803703703703704</v>
      </c>
      <c r="N16" s="50">
        <f t="shared" si="1"/>
        <v>0.002803703703703704</v>
      </c>
    </row>
    <row r="17" spans="1:14" ht="12.75">
      <c r="A17" s="54">
        <v>13</v>
      </c>
      <c r="B17" s="28" t="s">
        <v>39</v>
      </c>
      <c r="C17" s="28" t="s">
        <v>37</v>
      </c>
      <c r="D17" s="12">
        <f t="shared" si="0"/>
        <v>2389</v>
      </c>
      <c r="E17" s="12">
        <v>1224</v>
      </c>
      <c r="F17" s="12">
        <v>0</v>
      </c>
      <c r="G17" s="12">
        <v>1165</v>
      </c>
      <c r="H17" s="9"/>
      <c r="I17" s="12">
        <v>13</v>
      </c>
      <c r="J17" s="27" t="s">
        <v>50</v>
      </c>
      <c r="K17" s="27" t="s">
        <v>25</v>
      </c>
      <c r="L17" s="52">
        <v>0.002864351851851852</v>
      </c>
      <c r="M17" s="50">
        <v>0.002816782407407407</v>
      </c>
      <c r="N17" s="50">
        <f t="shared" si="1"/>
        <v>0.002816782407407407</v>
      </c>
    </row>
    <row r="18" spans="1:14" ht="12.75">
      <c r="A18" s="54">
        <v>14</v>
      </c>
      <c r="B18" s="27" t="s">
        <v>41</v>
      </c>
      <c r="C18" s="27" t="s">
        <v>27</v>
      </c>
      <c r="D18" s="12">
        <f t="shared" si="0"/>
        <v>2348</v>
      </c>
      <c r="E18" s="12">
        <v>1191</v>
      </c>
      <c r="F18" s="12">
        <v>1157</v>
      </c>
      <c r="G18" s="12">
        <v>674</v>
      </c>
      <c r="H18" s="9"/>
      <c r="I18" s="12">
        <v>14</v>
      </c>
      <c r="J18" s="27" t="s">
        <v>34</v>
      </c>
      <c r="K18" s="27" t="s">
        <v>27</v>
      </c>
      <c r="L18" s="52">
        <v>0.0029245370370370367</v>
      </c>
      <c r="M18" s="50">
        <v>0.002854398148148148</v>
      </c>
      <c r="N18" s="50">
        <f t="shared" si="1"/>
        <v>0.002854398148148148</v>
      </c>
    </row>
    <row r="19" spans="1:14" ht="12.75">
      <c r="A19" s="54">
        <v>15</v>
      </c>
      <c r="B19" s="27" t="s">
        <v>50</v>
      </c>
      <c r="C19" s="27" t="s">
        <v>25</v>
      </c>
      <c r="D19" s="12">
        <f t="shared" si="0"/>
        <v>2338</v>
      </c>
      <c r="E19" s="12">
        <v>1054</v>
      </c>
      <c r="F19" s="12">
        <v>1183</v>
      </c>
      <c r="G19" s="12">
        <v>1155</v>
      </c>
      <c r="H19" s="9"/>
      <c r="I19" s="54">
        <v>15</v>
      </c>
      <c r="J19" s="27" t="s">
        <v>51</v>
      </c>
      <c r="K19" s="27" t="s">
        <v>25</v>
      </c>
      <c r="L19" s="52">
        <v>0.0028795138888888885</v>
      </c>
      <c r="M19" s="50">
        <v>0.0028592592592592593</v>
      </c>
      <c r="N19" s="50">
        <f t="shared" si="1"/>
        <v>0.0028592592592592593</v>
      </c>
    </row>
    <row r="20" spans="1:14" ht="12.75">
      <c r="A20" s="54">
        <v>16</v>
      </c>
      <c r="B20" s="27" t="s">
        <v>46</v>
      </c>
      <c r="C20" s="27" t="s">
        <v>43</v>
      </c>
      <c r="D20" s="12">
        <f t="shared" si="0"/>
        <v>2324</v>
      </c>
      <c r="E20" s="12">
        <v>1107</v>
      </c>
      <c r="F20" s="12">
        <v>1217</v>
      </c>
      <c r="G20" s="12">
        <v>0</v>
      </c>
      <c r="H20" s="9"/>
      <c r="I20" s="12">
        <v>16</v>
      </c>
      <c r="J20" s="27" t="s">
        <v>55</v>
      </c>
      <c r="K20" s="27" t="s">
        <v>37</v>
      </c>
      <c r="L20" s="52">
        <v>0.0028795138888888885</v>
      </c>
      <c r="M20" s="50">
        <v>0.0028707175925925927</v>
      </c>
      <c r="N20" s="50">
        <f t="shared" si="1"/>
        <v>0.0028707175925925927</v>
      </c>
    </row>
    <row r="21" spans="1:14" ht="12.75">
      <c r="A21" s="54">
        <v>17</v>
      </c>
      <c r="B21" s="27" t="s">
        <v>54</v>
      </c>
      <c r="C21" s="27" t="s">
        <v>27</v>
      </c>
      <c r="D21" s="12">
        <f t="shared" si="0"/>
        <v>2311</v>
      </c>
      <c r="E21" s="12">
        <v>1008</v>
      </c>
      <c r="F21" s="12">
        <v>1118</v>
      </c>
      <c r="G21" s="12">
        <v>1193</v>
      </c>
      <c r="H21" s="9"/>
      <c r="I21" s="12">
        <v>17</v>
      </c>
      <c r="J21" s="27" t="s">
        <v>32</v>
      </c>
      <c r="K21" s="27" t="s">
        <v>30</v>
      </c>
      <c r="L21" s="52">
        <v>0.002885069444444444</v>
      </c>
      <c r="M21" s="50">
        <v>0.003030208333333333</v>
      </c>
      <c r="N21" s="50">
        <f t="shared" si="1"/>
        <v>0.002885069444444444</v>
      </c>
    </row>
    <row r="22" spans="1:14" ht="12.75">
      <c r="A22" s="54">
        <v>18</v>
      </c>
      <c r="B22" s="28" t="s">
        <v>47</v>
      </c>
      <c r="C22" s="28" t="s">
        <v>30</v>
      </c>
      <c r="D22" s="12">
        <f t="shared" si="0"/>
        <v>2267</v>
      </c>
      <c r="E22" s="12">
        <v>1083</v>
      </c>
      <c r="F22" s="12">
        <v>1184</v>
      </c>
      <c r="G22" s="12">
        <v>0</v>
      </c>
      <c r="H22" s="9"/>
      <c r="I22" s="54">
        <v>18</v>
      </c>
      <c r="J22" s="28" t="s">
        <v>26</v>
      </c>
      <c r="K22" s="28" t="s">
        <v>27</v>
      </c>
      <c r="L22" s="52">
        <v>0.002897685185185185</v>
      </c>
      <c r="M22" s="50">
        <v>0.00297349537037037</v>
      </c>
      <c r="N22" s="50">
        <f t="shared" si="1"/>
        <v>0.002897685185185185</v>
      </c>
    </row>
    <row r="23" spans="1:14" ht="12.75">
      <c r="A23" s="54">
        <v>19</v>
      </c>
      <c r="B23" s="27" t="s">
        <v>48</v>
      </c>
      <c r="C23" s="27" t="s">
        <v>43</v>
      </c>
      <c r="D23" s="12">
        <f t="shared" si="0"/>
        <v>2262</v>
      </c>
      <c r="E23" s="12">
        <v>1081</v>
      </c>
      <c r="F23" s="12">
        <v>1181</v>
      </c>
      <c r="G23" s="12">
        <v>1000</v>
      </c>
      <c r="H23" s="9"/>
      <c r="I23" s="12">
        <v>19</v>
      </c>
      <c r="J23" s="27" t="s">
        <v>41</v>
      </c>
      <c r="K23" s="27" t="s">
        <v>27</v>
      </c>
      <c r="L23" s="52">
        <v>0.0030809027777777775</v>
      </c>
      <c r="M23" s="50">
        <v>0.0028991898148148145</v>
      </c>
      <c r="N23" s="50">
        <f t="shared" si="1"/>
        <v>0.0028991898148148145</v>
      </c>
    </row>
    <row r="24" spans="1:14" ht="12.75">
      <c r="A24" s="54">
        <v>20</v>
      </c>
      <c r="B24" s="27" t="s">
        <v>40</v>
      </c>
      <c r="C24" s="27" t="s">
        <v>27</v>
      </c>
      <c r="D24" s="12">
        <f t="shared" si="0"/>
        <v>2217</v>
      </c>
      <c r="E24" s="12">
        <v>1215</v>
      </c>
      <c r="F24" s="12">
        <v>1002</v>
      </c>
      <c r="G24" s="12">
        <v>0</v>
      </c>
      <c r="I24" s="12">
        <v>20</v>
      </c>
      <c r="J24" s="27" t="s">
        <v>46</v>
      </c>
      <c r="K24" s="27" t="s">
        <v>43</v>
      </c>
      <c r="L24" s="52">
        <v>0.002990625</v>
      </c>
      <c r="M24" s="50">
        <v>0.003130324074074074</v>
      </c>
      <c r="N24" s="50">
        <f t="shared" si="1"/>
        <v>0.002990625</v>
      </c>
    </row>
    <row r="25" spans="1:14" ht="12.75">
      <c r="A25" s="54">
        <v>21</v>
      </c>
      <c r="B25" s="27" t="s">
        <v>45</v>
      </c>
      <c r="C25" s="27" t="s">
        <v>43</v>
      </c>
      <c r="D25" s="12">
        <f t="shared" si="0"/>
        <v>2191</v>
      </c>
      <c r="E25" s="12">
        <v>1111</v>
      </c>
      <c r="F25" s="12">
        <v>1080</v>
      </c>
      <c r="G25" s="12">
        <v>0</v>
      </c>
      <c r="I25" s="54">
        <v>21</v>
      </c>
      <c r="J25" s="27" t="s">
        <v>48</v>
      </c>
      <c r="K25" s="27" t="s">
        <v>43</v>
      </c>
      <c r="L25" s="52">
        <v>0.002998958333333333</v>
      </c>
      <c r="M25" s="50">
        <v>0.003023611111111111</v>
      </c>
      <c r="N25" s="50">
        <f t="shared" si="1"/>
        <v>0.002998958333333333</v>
      </c>
    </row>
    <row r="26" spans="1:14" ht="12.75">
      <c r="A26" s="54">
        <v>22</v>
      </c>
      <c r="B26" s="27" t="s">
        <v>42</v>
      </c>
      <c r="C26" s="27" t="s">
        <v>43</v>
      </c>
      <c r="D26" s="12">
        <f t="shared" si="0"/>
        <v>2146</v>
      </c>
      <c r="E26" s="12">
        <v>1140</v>
      </c>
      <c r="F26" s="12">
        <v>1006</v>
      </c>
      <c r="G26" s="12">
        <v>988</v>
      </c>
      <c r="I26" s="12">
        <v>22</v>
      </c>
      <c r="J26" s="27" t="s">
        <v>42</v>
      </c>
      <c r="K26" s="27" t="s">
        <v>43</v>
      </c>
      <c r="L26" s="52">
        <v>0.0032966435185185186</v>
      </c>
      <c r="M26" s="50">
        <v>0.003047916666666667</v>
      </c>
      <c r="N26" s="50">
        <f t="shared" si="1"/>
        <v>0.003047916666666667</v>
      </c>
    </row>
    <row r="27" spans="1:14" ht="12.75">
      <c r="A27" s="54">
        <v>23</v>
      </c>
      <c r="B27" s="27" t="s">
        <v>55</v>
      </c>
      <c r="C27" s="27" t="s">
        <v>37</v>
      </c>
      <c r="D27" s="12">
        <f t="shared" si="0"/>
        <v>2104</v>
      </c>
      <c r="E27" s="12">
        <v>977</v>
      </c>
      <c r="F27" s="12">
        <v>1042</v>
      </c>
      <c r="G27" s="12">
        <v>1062</v>
      </c>
      <c r="I27" s="12">
        <v>23</v>
      </c>
      <c r="J27" s="27" t="s">
        <v>47</v>
      </c>
      <c r="K27" s="27" t="s">
        <v>30</v>
      </c>
      <c r="L27" s="52">
        <v>0.002939467592592593</v>
      </c>
      <c r="M27" s="50">
        <v>0.0031061342592592594</v>
      </c>
      <c r="N27" s="50">
        <f t="shared" si="1"/>
        <v>0.002939467592592593</v>
      </c>
    </row>
    <row r="28" spans="1:14" ht="12.75">
      <c r="A28" s="54">
        <v>24</v>
      </c>
      <c r="B28" s="27" t="s">
        <v>51</v>
      </c>
      <c r="C28" s="27" t="s">
        <v>25</v>
      </c>
      <c r="D28" s="12">
        <f t="shared" si="0"/>
        <v>2075</v>
      </c>
      <c r="E28" s="12">
        <v>1040</v>
      </c>
      <c r="F28" s="12">
        <v>1035</v>
      </c>
      <c r="G28" s="12">
        <v>949</v>
      </c>
      <c r="I28" s="54">
        <v>24</v>
      </c>
      <c r="J28" s="28" t="s">
        <v>53</v>
      </c>
      <c r="K28" s="28" t="s">
        <v>30</v>
      </c>
      <c r="L28" s="52">
        <v>0.0031744212962962963</v>
      </c>
      <c r="M28" s="50">
        <v>0.0031311342592592593</v>
      </c>
      <c r="N28" s="50">
        <f t="shared" si="1"/>
        <v>0.0031311342592592593</v>
      </c>
    </row>
    <row r="29" spans="1:14" ht="12.75">
      <c r="A29" s="54">
        <v>25</v>
      </c>
      <c r="B29" s="27" t="s">
        <v>49</v>
      </c>
      <c r="C29" s="27" t="s">
        <v>27</v>
      </c>
      <c r="D29" s="12">
        <f t="shared" si="0"/>
        <v>2075</v>
      </c>
      <c r="E29" s="12">
        <v>1063</v>
      </c>
      <c r="F29" s="12">
        <v>1012</v>
      </c>
      <c r="G29" s="12">
        <v>908</v>
      </c>
      <c r="I29" s="12">
        <v>25</v>
      </c>
      <c r="J29" s="28" t="s">
        <v>59</v>
      </c>
      <c r="K29" s="28" t="s">
        <v>43</v>
      </c>
      <c r="L29" s="52">
        <v>0.003266435185185185</v>
      </c>
      <c r="N29" s="50">
        <f t="shared" si="1"/>
        <v>0.003266435185185185</v>
      </c>
    </row>
    <row r="30" spans="1:14" ht="12.75">
      <c r="A30" s="54">
        <v>26</v>
      </c>
      <c r="B30" s="27" t="s">
        <v>53</v>
      </c>
      <c r="C30" s="27" t="s">
        <v>30</v>
      </c>
      <c r="D30" s="12">
        <f t="shared" si="0"/>
        <v>2072</v>
      </c>
      <c r="E30" s="12">
        <v>1013</v>
      </c>
      <c r="F30" s="12">
        <v>1059</v>
      </c>
      <c r="G30" s="12">
        <v>929</v>
      </c>
      <c r="I30" s="12">
        <v>26</v>
      </c>
      <c r="J30" s="28" t="s">
        <v>56</v>
      </c>
      <c r="K30" s="28" t="s">
        <v>27</v>
      </c>
      <c r="L30" s="52">
        <v>0.0032805555555555557</v>
      </c>
      <c r="M30" s="50">
        <v>0.003283912037037037</v>
      </c>
      <c r="N30" s="50">
        <f t="shared" si="1"/>
        <v>0.0032805555555555557</v>
      </c>
    </row>
    <row r="31" spans="1:14" ht="12.75">
      <c r="A31" s="54">
        <v>27</v>
      </c>
      <c r="B31" s="27" t="s">
        <v>52</v>
      </c>
      <c r="C31" s="27" t="s">
        <v>25</v>
      </c>
      <c r="D31" s="12">
        <f t="shared" si="0"/>
        <v>2021</v>
      </c>
      <c r="E31" s="12">
        <v>1017</v>
      </c>
      <c r="F31" s="12">
        <v>1004</v>
      </c>
      <c r="G31" s="12">
        <v>925</v>
      </c>
      <c r="I31" s="54">
        <v>27</v>
      </c>
      <c r="J31" s="27" t="s">
        <v>54</v>
      </c>
      <c r="K31" s="27" t="s">
        <v>27</v>
      </c>
      <c r="L31" s="52">
        <v>0.0033670138888888886</v>
      </c>
      <c r="M31" s="50">
        <v>0.0033329861111111112</v>
      </c>
      <c r="N31" s="50">
        <f t="shared" si="1"/>
        <v>0.0033329861111111112</v>
      </c>
    </row>
    <row r="32" spans="1:14" ht="12.75">
      <c r="A32" s="54">
        <v>28</v>
      </c>
      <c r="B32" s="27" t="s">
        <v>56</v>
      </c>
      <c r="C32" s="27" t="s">
        <v>27</v>
      </c>
      <c r="D32" s="12">
        <f t="shared" si="0"/>
        <v>1959</v>
      </c>
      <c r="E32" s="12">
        <v>897</v>
      </c>
      <c r="F32" s="12">
        <v>833</v>
      </c>
      <c r="G32" s="12">
        <v>1062</v>
      </c>
      <c r="I32" s="12">
        <v>28</v>
      </c>
      <c r="J32" s="27" t="s">
        <v>49</v>
      </c>
      <c r="K32" s="27" t="s">
        <v>27</v>
      </c>
      <c r="L32" s="52">
        <v>0.0033877314814814816</v>
      </c>
      <c r="M32" s="50">
        <v>0.00337962962962963</v>
      </c>
      <c r="N32" s="50">
        <f t="shared" si="1"/>
        <v>0.00337962962962963</v>
      </c>
    </row>
    <row r="33" spans="1:14" ht="12.75">
      <c r="A33" s="54">
        <v>29</v>
      </c>
      <c r="B33" s="28" t="s">
        <v>58</v>
      </c>
      <c r="C33" s="28" t="s">
        <v>43</v>
      </c>
      <c r="D33" s="12">
        <f t="shared" si="0"/>
        <v>1819</v>
      </c>
      <c r="E33" s="12">
        <v>606</v>
      </c>
      <c r="F33" s="12">
        <v>0</v>
      </c>
      <c r="G33" s="12">
        <v>1213</v>
      </c>
      <c r="I33" s="12">
        <v>29</v>
      </c>
      <c r="J33" s="27" t="s">
        <v>57</v>
      </c>
      <c r="K33" s="27" t="s">
        <v>30</v>
      </c>
      <c r="L33" s="52">
        <v>0.003342013888888889</v>
      </c>
      <c r="M33" s="50">
        <v>0.003403125</v>
      </c>
      <c r="N33" s="50">
        <f t="shared" si="1"/>
        <v>0.003342013888888889</v>
      </c>
    </row>
    <row r="34" spans="1:14" ht="12.75">
      <c r="A34" s="54">
        <v>30</v>
      </c>
      <c r="B34" s="27" t="s">
        <v>57</v>
      </c>
      <c r="C34" s="27" t="s">
        <v>30</v>
      </c>
      <c r="D34" s="12">
        <f t="shared" si="0"/>
        <v>1750</v>
      </c>
      <c r="E34" s="12">
        <v>849</v>
      </c>
      <c r="F34" s="12">
        <v>901</v>
      </c>
      <c r="G34" s="12">
        <v>644</v>
      </c>
      <c r="I34" s="54">
        <v>30</v>
      </c>
      <c r="J34" s="28" t="s">
        <v>40</v>
      </c>
      <c r="K34" s="28" t="s">
        <v>27</v>
      </c>
      <c r="L34" s="52">
        <v>0.003414930555555556</v>
      </c>
      <c r="M34" s="50">
        <v>0.003590162037037037</v>
      </c>
      <c r="N34" s="50">
        <f t="shared" si="1"/>
        <v>0.003414930555555556</v>
      </c>
    </row>
    <row r="35" spans="1:12" ht="12.75">
      <c r="A35" s="54">
        <v>31</v>
      </c>
      <c r="B35" s="2" t="s">
        <v>435</v>
      </c>
      <c r="C35" s="28" t="s">
        <v>43</v>
      </c>
      <c r="D35" s="12">
        <f t="shared" si="0"/>
        <v>1230</v>
      </c>
      <c r="E35" s="4">
        <v>0</v>
      </c>
      <c r="F35" s="4">
        <v>0</v>
      </c>
      <c r="G35" s="4">
        <v>1230</v>
      </c>
      <c r="I35" s="12">
        <v>31</v>
      </c>
      <c r="J35" s="28"/>
      <c r="K35" s="28"/>
      <c r="L35" s="12"/>
    </row>
    <row r="36" spans="1:7" ht="12.75">
      <c r="A36" s="2">
        <v>32</v>
      </c>
      <c r="B36" s="2" t="s">
        <v>436</v>
      </c>
      <c r="C36" s="2" t="s">
        <v>27</v>
      </c>
      <c r="D36" s="12">
        <f t="shared" si="0"/>
        <v>1206</v>
      </c>
      <c r="E36" s="4">
        <v>0</v>
      </c>
      <c r="F36" s="4">
        <v>0</v>
      </c>
      <c r="G36" s="4">
        <v>1206</v>
      </c>
    </row>
    <row r="37" spans="1:7" ht="12.75">
      <c r="A37" s="2">
        <v>33</v>
      </c>
      <c r="B37" s="2" t="s">
        <v>437</v>
      </c>
      <c r="C37" s="2" t="s">
        <v>27</v>
      </c>
      <c r="D37" s="12">
        <f t="shared" si="0"/>
        <v>980</v>
      </c>
      <c r="E37" s="4">
        <v>0</v>
      </c>
      <c r="F37" s="4">
        <v>0</v>
      </c>
      <c r="G37" s="4">
        <v>980</v>
      </c>
    </row>
    <row r="38" spans="1:7" ht="12.75">
      <c r="A38" s="2">
        <v>34</v>
      </c>
      <c r="B38" s="28" t="s">
        <v>59</v>
      </c>
      <c r="C38" s="28" t="s">
        <v>43</v>
      </c>
      <c r="D38" s="12">
        <f t="shared" si="0"/>
        <v>542</v>
      </c>
      <c r="E38" s="12">
        <v>542</v>
      </c>
      <c r="F38" s="12">
        <v>0</v>
      </c>
      <c r="G38" s="12">
        <v>0</v>
      </c>
    </row>
  </sheetData>
  <sheetProtection/>
  <conditionalFormatting sqref="I5:M35 N35">
    <cfRule type="expression" priority="4" dxfId="0" stopIfTrue="1">
      <formula>$I5&lt;4</formula>
    </cfRule>
  </conditionalFormatting>
  <conditionalFormatting sqref="A5:G35 D36:D38">
    <cfRule type="expression" priority="3" dxfId="0" stopIfTrue="1">
      <formula>$A5&lt;4</formula>
    </cfRule>
  </conditionalFormatting>
  <conditionalFormatting sqref="N5:N34">
    <cfRule type="expression" priority="2" dxfId="0" stopIfTrue="1">
      <formula>$I5&lt;4</formula>
    </cfRule>
  </conditionalFormatting>
  <conditionalFormatting sqref="C36">
    <cfRule type="expression" priority="1" dxfId="0" stopIfTrue="1">
      <formula>$A36&lt;4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2"/>
  <sheetViews>
    <sheetView zoomScale="80" zoomScaleNormal="80" zoomScalePageLayoutView="0" workbookViewId="0" topLeftCell="A1">
      <selection activeCell="B41" sqref="B41"/>
    </sheetView>
  </sheetViews>
  <sheetFormatPr defaultColWidth="9.00390625" defaultRowHeight="12.75"/>
  <cols>
    <col min="1" max="1" width="3.625" style="2" customWidth="1"/>
    <col min="2" max="2" width="26.00390625" style="2" customWidth="1"/>
    <col min="3" max="3" width="10.75390625" style="2" customWidth="1"/>
    <col min="4" max="4" width="8.125" style="2" customWidth="1"/>
    <col min="5" max="7" width="8.125" style="4" customWidth="1"/>
    <col min="8" max="8" width="3.125" style="2" customWidth="1"/>
    <col min="9" max="9" width="3.625" style="2" customWidth="1"/>
    <col min="10" max="10" width="19.625" style="2" bestFit="1" customWidth="1"/>
    <col min="11" max="11" width="12.375" style="2" bestFit="1" customWidth="1"/>
    <col min="12" max="12" width="11.50390625" style="4" bestFit="1" customWidth="1"/>
    <col min="13" max="13" width="11.125" style="2" bestFit="1" customWidth="1"/>
    <col min="14" max="14" width="15.25390625" style="2" customWidth="1"/>
    <col min="15" max="16384" width="9.00390625" style="2" customWidth="1"/>
  </cols>
  <sheetData>
    <row r="1" spans="1:3" ht="12.75">
      <c r="A1" s="1" t="s">
        <v>22</v>
      </c>
      <c r="C1" s="3" t="s">
        <v>23</v>
      </c>
    </row>
    <row r="3" spans="1:12" ht="12.75">
      <c r="A3" s="5" t="s">
        <v>13</v>
      </c>
      <c r="I3" s="5" t="str">
        <f>A3</f>
        <v>Meisjes Pupillen A 2003 2e jaars  </v>
      </c>
      <c r="L3" s="6" t="s">
        <v>8</v>
      </c>
    </row>
    <row r="4" spans="1:14" ht="12.75">
      <c r="A4" s="5" t="s">
        <v>1</v>
      </c>
      <c r="B4" s="5" t="s">
        <v>3</v>
      </c>
      <c r="C4" s="5" t="s">
        <v>4</v>
      </c>
      <c r="D4" s="5" t="s">
        <v>10</v>
      </c>
      <c r="E4" s="7">
        <v>41741</v>
      </c>
      <c r="F4" s="7">
        <v>41776</v>
      </c>
      <c r="G4" s="7">
        <v>41804</v>
      </c>
      <c r="I4" s="5" t="s">
        <v>1</v>
      </c>
      <c r="J4" s="5" t="s">
        <v>3</v>
      </c>
      <c r="K4" s="5" t="s">
        <v>4</v>
      </c>
      <c r="L4" s="7">
        <f>E4</f>
        <v>41741</v>
      </c>
      <c r="M4" s="23">
        <f>F4</f>
        <v>41776</v>
      </c>
      <c r="N4" s="2" t="s">
        <v>11</v>
      </c>
    </row>
    <row r="5" spans="1:15" ht="12.75">
      <c r="A5" s="54">
        <v>1</v>
      </c>
      <c r="B5" s="27" t="s">
        <v>226</v>
      </c>
      <c r="C5" s="27" t="s">
        <v>43</v>
      </c>
      <c r="D5" s="12">
        <f aca="true" t="shared" si="0" ref="D5:D42">SUM(E5:G5)-MIN(E5:G5)</f>
        <v>3242</v>
      </c>
      <c r="E5" s="12">
        <v>1542</v>
      </c>
      <c r="F5" s="12">
        <v>1700</v>
      </c>
      <c r="G5" s="12">
        <v>1389</v>
      </c>
      <c r="I5" s="12">
        <v>1</v>
      </c>
      <c r="J5" s="27" t="s">
        <v>245</v>
      </c>
      <c r="K5" s="27" t="s">
        <v>25</v>
      </c>
      <c r="L5" s="50">
        <v>0.0024761574074074074</v>
      </c>
      <c r="M5" s="55">
        <v>0.0024611111111111114</v>
      </c>
      <c r="N5" s="55">
        <f aca="true" t="shared" si="1" ref="N5:N30">MIN(L5:M5)</f>
        <v>0.0024611111111111114</v>
      </c>
      <c r="O5" s="28"/>
    </row>
    <row r="6" spans="1:15" ht="12.75">
      <c r="A6" s="54">
        <v>2</v>
      </c>
      <c r="B6" s="27" t="s">
        <v>227</v>
      </c>
      <c r="C6" s="27" t="s">
        <v>27</v>
      </c>
      <c r="D6" s="12">
        <f t="shared" si="0"/>
        <v>2938</v>
      </c>
      <c r="E6" s="12">
        <v>1405</v>
      </c>
      <c r="F6" s="12">
        <v>1514</v>
      </c>
      <c r="G6" s="12">
        <v>1424</v>
      </c>
      <c r="I6" s="54">
        <v>2</v>
      </c>
      <c r="J6" s="27" t="s">
        <v>227</v>
      </c>
      <c r="K6" s="27" t="s">
        <v>27</v>
      </c>
      <c r="L6" s="50">
        <v>0.0026371527777777778</v>
      </c>
      <c r="M6" s="55">
        <v>0.0025251157407407405</v>
      </c>
      <c r="N6" s="55">
        <f t="shared" si="1"/>
        <v>0.0025251157407407405</v>
      </c>
      <c r="O6" s="28"/>
    </row>
    <row r="7" spans="1:15" ht="12.75">
      <c r="A7" s="54">
        <v>3</v>
      </c>
      <c r="B7" s="27" t="s">
        <v>231</v>
      </c>
      <c r="C7" s="27" t="s">
        <v>27</v>
      </c>
      <c r="D7" s="12">
        <f t="shared" si="0"/>
        <v>2773</v>
      </c>
      <c r="E7" s="12">
        <v>1313</v>
      </c>
      <c r="F7" s="12">
        <v>1460</v>
      </c>
      <c r="G7" s="12">
        <v>1309</v>
      </c>
      <c r="H7" s="9"/>
      <c r="I7" s="12">
        <v>3</v>
      </c>
      <c r="J7" s="27" t="s">
        <v>228</v>
      </c>
      <c r="K7" s="27" t="s">
        <v>27</v>
      </c>
      <c r="L7" s="50">
        <v>0.00263125</v>
      </c>
      <c r="M7" s="55">
        <v>0.002858449074074074</v>
      </c>
      <c r="N7" s="55">
        <f t="shared" si="1"/>
        <v>0.00263125</v>
      </c>
      <c r="O7" s="28"/>
    </row>
    <row r="8" spans="1:15" ht="12.75">
      <c r="A8" s="54">
        <v>4</v>
      </c>
      <c r="B8" s="27" t="s">
        <v>229</v>
      </c>
      <c r="C8" s="27" t="s">
        <v>27</v>
      </c>
      <c r="D8" s="12">
        <f t="shared" si="0"/>
        <v>2750</v>
      </c>
      <c r="E8" s="12">
        <v>1320</v>
      </c>
      <c r="F8" s="12">
        <v>1430</v>
      </c>
      <c r="G8" s="12">
        <v>1283</v>
      </c>
      <c r="H8" s="9"/>
      <c r="I8" s="54">
        <v>4</v>
      </c>
      <c r="J8" s="27" t="s">
        <v>230</v>
      </c>
      <c r="K8" s="27" t="s">
        <v>25</v>
      </c>
      <c r="L8" s="50">
        <v>0.002734837962962963</v>
      </c>
      <c r="M8" s="55">
        <v>0.002905671296296297</v>
      </c>
      <c r="N8" s="55">
        <f t="shared" si="1"/>
        <v>0.002734837962962963</v>
      </c>
      <c r="O8" s="28"/>
    </row>
    <row r="9" spans="1:15" ht="12.75">
      <c r="A9" s="54">
        <v>5</v>
      </c>
      <c r="B9" s="27" t="s">
        <v>230</v>
      </c>
      <c r="C9" s="27" t="s">
        <v>25</v>
      </c>
      <c r="D9" s="12">
        <f t="shared" si="0"/>
        <v>2743</v>
      </c>
      <c r="E9" s="12">
        <v>1313</v>
      </c>
      <c r="F9" s="12">
        <v>1430</v>
      </c>
      <c r="G9" s="12">
        <v>1239</v>
      </c>
      <c r="H9" s="9"/>
      <c r="I9" s="12">
        <v>5</v>
      </c>
      <c r="J9" s="27" t="s">
        <v>339</v>
      </c>
      <c r="K9" s="8" t="s">
        <v>27</v>
      </c>
      <c r="M9" s="55">
        <v>0.0027600694444444448</v>
      </c>
      <c r="N9" s="55">
        <f t="shared" si="1"/>
        <v>0.0027600694444444448</v>
      </c>
      <c r="O9" s="28"/>
    </row>
    <row r="10" spans="1:15" ht="12.75">
      <c r="A10" s="54">
        <v>6</v>
      </c>
      <c r="B10" s="27" t="s">
        <v>228</v>
      </c>
      <c r="C10" s="27" t="s">
        <v>27</v>
      </c>
      <c r="D10" s="12">
        <f t="shared" si="0"/>
        <v>2722</v>
      </c>
      <c r="E10" s="12">
        <v>1396</v>
      </c>
      <c r="F10" s="12">
        <v>1326</v>
      </c>
      <c r="G10" s="12">
        <v>1260</v>
      </c>
      <c r="H10" s="9"/>
      <c r="I10" s="54">
        <v>6</v>
      </c>
      <c r="J10" s="27" t="s">
        <v>233</v>
      </c>
      <c r="K10" s="27" t="s">
        <v>37</v>
      </c>
      <c r="L10" s="50">
        <v>0.0027949074074074074</v>
      </c>
      <c r="M10" s="55"/>
      <c r="N10" s="55">
        <f t="shared" si="1"/>
        <v>0.0027949074074074074</v>
      </c>
      <c r="O10" s="28"/>
    </row>
    <row r="11" spans="1:15" ht="12.75">
      <c r="A11" s="54">
        <v>7</v>
      </c>
      <c r="B11" s="27" t="s">
        <v>232</v>
      </c>
      <c r="C11" s="27" t="s">
        <v>30</v>
      </c>
      <c r="D11" s="12">
        <f t="shared" si="0"/>
        <v>2717</v>
      </c>
      <c r="E11" s="12">
        <v>1298</v>
      </c>
      <c r="F11" s="12">
        <v>1352</v>
      </c>
      <c r="G11" s="12">
        <v>1365</v>
      </c>
      <c r="H11" s="9"/>
      <c r="I11" s="12">
        <v>7</v>
      </c>
      <c r="J11" s="27" t="s">
        <v>232</v>
      </c>
      <c r="K11" s="27" t="s">
        <v>30</v>
      </c>
      <c r="L11" s="50">
        <v>0.0028016203703703705</v>
      </c>
      <c r="M11" s="55"/>
      <c r="N11" s="55">
        <f t="shared" si="1"/>
        <v>0.0028016203703703705</v>
      </c>
      <c r="O11" s="28"/>
    </row>
    <row r="12" spans="1:15" ht="12.75">
      <c r="A12" s="54">
        <v>8</v>
      </c>
      <c r="B12" s="27" t="s">
        <v>233</v>
      </c>
      <c r="C12" s="27" t="s">
        <v>37</v>
      </c>
      <c r="D12" s="12">
        <f t="shared" si="0"/>
        <v>2670</v>
      </c>
      <c r="E12" s="12">
        <v>1281</v>
      </c>
      <c r="F12" s="12">
        <v>1389</v>
      </c>
      <c r="G12" s="12">
        <v>1259</v>
      </c>
      <c r="H12" s="9"/>
      <c r="I12" s="54">
        <v>8</v>
      </c>
      <c r="J12" s="27" t="s">
        <v>253</v>
      </c>
      <c r="K12" s="27" t="s">
        <v>37</v>
      </c>
      <c r="L12" s="50">
        <v>0.002894328703703704</v>
      </c>
      <c r="M12" s="55">
        <v>0.0029155092592592596</v>
      </c>
      <c r="N12" s="55">
        <f t="shared" si="1"/>
        <v>0.002894328703703704</v>
      </c>
      <c r="O12" s="28"/>
    </row>
    <row r="13" spans="1:15" ht="12.75">
      <c r="A13" s="54">
        <v>9</v>
      </c>
      <c r="B13" s="27" t="s">
        <v>237</v>
      </c>
      <c r="C13" s="27" t="s">
        <v>27</v>
      </c>
      <c r="D13" s="12">
        <f t="shared" si="0"/>
        <v>2538</v>
      </c>
      <c r="E13" s="12">
        <v>1230</v>
      </c>
      <c r="F13" s="12">
        <v>1308</v>
      </c>
      <c r="G13" s="12">
        <v>1190</v>
      </c>
      <c r="H13" s="9"/>
      <c r="I13" s="12">
        <v>9</v>
      </c>
      <c r="J13" s="27" t="s">
        <v>242</v>
      </c>
      <c r="K13" s="27" t="s">
        <v>37</v>
      </c>
      <c r="L13" s="50">
        <v>0.00301712962962963</v>
      </c>
      <c r="M13" s="55">
        <v>0.0029160879629629628</v>
      </c>
      <c r="N13" s="55">
        <f t="shared" si="1"/>
        <v>0.0029160879629629628</v>
      </c>
      <c r="O13" s="28"/>
    </row>
    <row r="14" spans="1:15" ht="12.75">
      <c r="A14" s="54">
        <v>10</v>
      </c>
      <c r="B14" s="27" t="s">
        <v>235</v>
      </c>
      <c r="C14" s="27" t="s">
        <v>27</v>
      </c>
      <c r="D14" s="12">
        <f t="shared" si="0"/>
        <v>2514</v>
      </c>
      <c r="E14" s="12">
        <v>1248</v>
      </c>
      <c r="F14" s="12">
        <v>1266</v>
      </c>
      <c r="G14" s="12">
        <v>1201</v>
      </c>
      <c r="H14" s="9"/>
      <c r="I14" s="54">
        <v>10</v>
      </c>
      <c r="J14" s="27" t="s">
        <v>235</v>
      </c>
      <c r="K14" s="27" t="s">
        <v>27</v>
      </c>
      <c r="L14" s="50">
        <v>0.0029996527777777777</v>
      </c>
      <c r="M14" s="55">
        <v>0.0029649305555555557</v>
      </c>
      <c r="N14" s="55">
        <f t="shared" si="1"/>
        <v>0.0029649305555555557</v>
      </c>
      <c r="O14" s="28"/>
    </row>
    <row r="15" spans="1:15" ht="12.75">
      <c r="A15" s="54">
        <v>11</v>
      </c>
      <c r="B15" s="27" t="s">
        <v>236</v>
      </c>
      <c r="C15" s="27" t="s">
        <v>27</v>
      </c>
      <c r="D15" s="12">
        <f t="shared" si="0"/>
        <v>2504</v>
      </c>
      <c r="E15" s="12">
        <v>1238</v>
      </c>
      <c r="F15" s="12">
        <v>1266</v>
      </c>
      <c r="G15" s="12">
        <v>1028</v>
      </c>
      <c r="H15" s="9"/>
      <c r="I15" s="12">
        <v>11</v>
      </c>
      <c r="J15" s="27" t="s">
        <v>226</v>
      </c>
      <c r="K15" s="27" t="s">
        <v>43</v>
      </c>
      <c r="L15" s="50">
        <v>0.003196875</v>
      </c>
      <c r="M15" s="55">
        <v>0.003000347222222222</v>
      </c>
      <c r="N15" s="55">
        <f t="shared" si="1"/>
        <v>0.003000347222222222</v>
      </c>
      <c r="O15" s="28"/>
    </row>
    <row r="16" spans="1:15" ht="12.75">
      <c r="A16" s="54">
        <v>12</v>
      </c>
      <c r="B16" s="27" t="s">
        <v>249</v>
      </c>
      <c r="C16" s="27" t="s">
        <v>27</v>
      </c>
      <c r="D16" s="12">
        <f t="shared" si="0"/>
        <v>2439</v>
      </c>
      <c r="E16" s="12">
        <v>848</v>
      </c>
      <c r="F16" s="12">
        <v>1305</v>
      </c>
      <c r="G16" s="12">
        <v>1134</v>
      </c>
      <c r="H16" s="9"/>
      <c r="I16" s="54">
        <v>12</v>
      </c>
      <c r="J16" s="27" t="s">
        <v>231</v>
      </c>
      <c r="K16" s="27" t="s">
        <v>27</v>
      </c>
      <c r="L16" s="50">
        <v>0.003252662037037037</v>
      </c>
      <c r="M16" s="55">
        <v>0.003065509259259259</v>
      </c>
      <c r="N16" s="55">
        <f t="shared" si="1"/>
        <v>0.003065509259259259</v>
      </c>
      <c r="O16" s="28"/>
    </row>
    <row r="17" spans="1:15" ht="12.75">
      <c r="A17" s="54">
        <v>13</v>
      </c>
      <c r="B17" s="27" t="s">
        <v>234</v>
      </c>
      <c r="C17" s="27" t="s">
        <v>30</v>
      </c>
      <c r="D17" s="12">
        <f t="shared" si="0"/>
        <v>2438</v>
      </c>
      <c r="E17" s="12">
        <v>1262</v>
      </c>
      <c r="F17" s="12">
        <v>1176</v>
      </c>
      <c r="G17" s="12">
        <v>1141</v>
      </c>
      <c r="H17" s="9"/>
      <c r="I17" s="12">
        <v>13</v>
      </c>
      <c r="J17" s="27" t="s">
        <v>234</v>
      </c>
      <c r="K17" s="27" t="s">
        <v>30</v>
      </c>
      <c r="L17" s="50">
        <v>0.0031412037037037038</v>
      </c>
      <c r="M17" s="55">
        <v>0.0031019675925925932</v>
      </c>
      <c r="N17" s="55">
        <f t="shared" si="1"/>
        <v>0.0031019675925925932</v>
      </c>
      <c r="O17" s="28"/>
    </row>
    <row r="18" spans="1:15" ht="12.75">
      <c r="A18" s="54">
        <v>14</v>
      </c>
      <c r="B18" s="27" t="s">
        <v>239</v>
      </c>
      <c r="C18" s="27" t="s">
        <v>30</v>
      </c>
      <c r="D18" s="12">
        <f t="shared" si="0"/>
        <v>2434</v>
      </c>
      <c r="E18" s="12">
        <v>1202</v>
      </c>
      <c r="F18" s="12">
        <v>1232</v>
      </c>
      <c r="G18" s="12">
        <v>1189</v>
      </c>
      <c r="H18" s="9"/>
      <c r="I18" s="54">
        <v>14</v>
      </c>
      <c r="J18" s="27" t="s">
        <v>229</v>
      </c>
      <c r="K18" s="27" t="s">
        <v>27</v>
      </c>
      <c r="L18" s="50">
        <v>0.0031114583333333337</v>
      </c>
      <c r="M18" s="55">
        <v>0.003141319444444445</v>
      </c>
      <c r="N18" s="55">
        <f t="shared" si="1"/>
        <v>0.0031114583333333337</v>
      </c>
      <c r="O18" s="28"/>
    </row>
    <row r="19" spans="1:15" ht="12.75">
      <c r="A19" s="54">
        <v>15</v>
      </c>
      <c r="B19" s="27" t="s">
        <v>240</v>
      </c>
      <c r="C19" s="27" t="s">
        <v>27</v>
      </c>
      <c r="D19" s="12">
        <f t="shared" si="0"/>
        <v>2409</v>
      </c>
      <c r="E19" s="12">
        <v>1178</v>
      </c>
      <c r="F19" s="12">
        <v>1231</v>
      </c>
      <c r="G19" s="12">
        <v>980</v>
      </c>
      <c r="H19" s="9"/>
      <c r="I19" s="12">
        <v>15</v>
      </c>
      <c r="J19" s="27" t="s">
        <v>240</v>
      </c>
      <c r="K19" s="27" t="s">
        <v>27</v>
      </c>
      <c r="L19" s="50">
        <v>0.0031893518518518516</v>
      </c>
      <c r="M19" s="55">
        <v>0.0031809027777777777</v>
      </c>
      <c r="N19" s="55">
        <f t="shared" si="1"/>
        <v>0.0031809027777777777</v>
      </c>
      <c r="O19" s="28"/>
    </row>
    <row r="20" spans="1:15" ht="12.75">
      <c r="A20" s="54">
        <v>16</v>
      </c>
      <c r="B20" s="27" t="s">
        <v>238</v>
      </c>
      <c r="C20" s="27" t="s">
        <v>27</v>
      </c>
      <c r="D20" s="12">
        <f t="shared" si="0"/>
        <v>2408</v>
      </c>
      <c r="E20" s="12">
        <v>1215</v>
      </c>
      <c r="F20" s="12">
        <v>1193</v>
      </c>
      <c r="G20" s="12">
        <v>1152</v>
      </c>
      <c r="H20" s="9"/>
      <c r="I20" s="54">
        <v>16</v>
      </c>
      <c r="J20" s="27" t="s">
        <v>338</v>
      </c>
      <c r="K20" s="27" t="s">
        <v>30</v>
      </c>
      <c r="M20" s="55">
        <v>0.0031841435185185184</v>
      </c>
      <c r="N20" s="55">
        <f t="shared" si="1"/>
        <v>0.0031841435185185184</v>
      </c>
      <c r="O20" s="28"/>
    </row>
    <row r="21" spans="1:15" ht="12.75">
      <c r="A21" s="54">
        <v>17</v>
      </c>
      <c r="B21" s="27" t="s">
        <v>242</v>
      </c>
      <c r="C21" s="27" t="s">
        <v>37</v>
      </c>
      <c r="D21" s="12">
        <f t="shared" si="0"/>
        <v>2396</v>
      </c>
      <c r="E21" s="12">
        <v>1112</v>
      </c>
      <c r="F21" s="12">
        <v>1284</v>
      </c>
      <c r="G21" s="12">
        <v>0</v>
      </c>
      <c r="H21" s="9"/>
      <c r="I21" s="12">
        <v>17</v>
      </c>
      <c r="J21" s="27" t="s">
        <v>238</v>
      </c>
      <c r="K21" s="28" t="s">
        <v>27</v>
      </c>
      <c r="L21" s="50">
        <v>0.0032100694444444446</v>
      </c>
      <c r="M21" s="55">
        <v>0.003194097222222222</v>
      </c>
      <c r="N21" s="55">
        <f t="shared" si="1"/>
        <v>0.003194097222222222</v>
      </c>
      <c r="O21" s="28"/>
    </row>
    <row r="22" spans="1:15" ht="12.75">
      <c r="A22" s="54">
        <v>18</v>
      </c>
      <c r="B22" s="27" t="s">
        <v>241</v>
      </c>
      <c r="C22" s="27" t="s">
        <v>27</v>
      </c>
      <c r="D22" s="12">
        <f t="shared" si="0"/>
        <v>2338</v>
      </c>
      <c r="E22" s="12">
        <v>1144</v>
      </c>
      <c r="F22" s="12">
        <v>1194</v>
      </c>
      <c r="G22" s="12">
        <v>1116</v>
      </c>
      <c r="H22" s="9"/>
      <c r="I22" s="12">
        <v>18</v>
      </c>
      <c r="J22" s="27" t="s">
        <v>252</v>
      </c>
      <c r="K22" s="8" t="s">
        <v>43</v>
      </c>
      <c r="M22" s="55">
        <v>0.003214236111111111</v>
      </c>
      <c r="N22" s="55">
        <f t="shared" si="1"/>
        <v>0.003214236111111111</v>
      </c>
      <c r="O22" s="28"/>
    </row>
    <row r="23" spans="1:15" ht="12.75">
      <c r="A23" s="54">
        <v>19</v>
      </c>
      <c r="B23" s="27" t="s">
        <v>245</v>
      </c>
      <c r="C23" s="27" t="s">
        <v>25</v>
      </c>
      <c r="D23" s="12">
        <f t="shared" si="0"/>
        <v>2280</v>
      </c>
      <c r="E23" s="12">
        <v>1043</v>
      </c>
      <c r="F23" s="12">
        <v>1237</v>
      </c>
      <c r="G23" s="12">
        <v>1041</v>
      </c>
      <c r="H23" s="9"/>
      <c r="I23" s="54">
        <v>19</v>
      </c>
      <c r="J23" s="27" t="s">
        <v>244</v>
      </c>
      <c r="K23" s="28" t="s">
        <v>27</v>
      </c>
      <c r="L23" s="50">
        <v>0.0032715277777777777</v>
      </c>
      <c r="M23" s="55">
        <v>0.0032315972222222225</v>
      </c>
      <c r="N23" s="55">
        <f t="shared" si="1"/>
        <v>0.0032315972222222225</v>
      </c>
      <c r="O23" s="28"/>
    </row>
    <row r="24" spans="1:15" ht="12.75">
      <c r="A24" s="54">
        <v>20</v>
      </c>
      <c r="B24" s="27" t="s">
        <v>322</v>
      </c>
      <c r="C24" s="27" t="s">
        <v>37</v>
      </c>
      <c r="D24" s="12">
        <f t="shared" si="0"/>
        <v>2251</v>
      </c>
      <c r="E24" s="12">
        <v>1101</v>
      </c>
      <c r="F24" s="12">
        <v>1150</v>
      </c>
      <c r="G24" s="12">
        <v>981</v>
      </c>
      <c r="H24" s="11"/>
      <c r="I24" s="12">
        <v>20</v>
      </c>
      <c r="J24" s="27" t="s">
        <v>247</v>
      </c>
      <c r="K24" s="27" t="s">
        <v>27</v>
      </c>
      <c r="L24" s="50">
        <v>0.003524074074074074</v>
      </c>
      <c r="M24" s="55">
        <v>0.003254166666666667</v>
      </c>
      <c r="N24" s="55">
        <f t="shared" si="1"/>
        <v>0.003254166666666667</v>
      </c>
      <c r="O24" s="28"/>
    </row>
    <row r="25" spans="1:15" ht="12.75">
      <c r="A25" s="54">
        <v>21</v>
      </c>
      <c r="B25" s="27" t="s">
        <v>246</v>
      </c>
      <c r="C25" s="27" t="s">
        <v>37</v>
      </c>
      <c r="D25" s="12">
        <f t="shared" si="0"/>
        <v>2239</v>
      </c>
      <c r="E25" s="12">
        <v>974</v>
      </c>
      <c r="F25" s="12">
        <v>1229</v>
      </c>
      <c r="G25" s="12">
        <v>1010</v>
      </c>
      <c r="H25" s="11"/>
      <c r="I25" s="12">
        <v>21</v>
      </c>
      <c r="J25" s="27" t="s">
        <v>248</v>
      </c>
      <c r="K25" s="28" t="s">
        <v>43</v>
      </c>
      <c r="L25" s="50">
        <v>0.0033405092592592596</v>
      </c>
      <c r="M25" s="55"/>
      <c r="N25" s="55">
        <f t="shared" si="1"/>
        <v>0.0033405092592592596</v>
      </c>
      <c r="O25" s="28"/>
    </row>
    <row r="26" spans="1:14" ht="12.75">
      <c r="A26" s="54">
        <v>22</v>
      </c>
      <c r="B26" s="27" t="s">
        <v>244</v>
      </c>
      <c r="C26" s="27" t="s">
        <v>27</v>
      </c>
      <c r="D26" s="12">
        <f t="shared" si="0"/>
        <v>2173</v>
      </c>
      <c r="E26" s="12">
        <v>1091</v>
      </c>
      <c r="F26" s="12">
        <v>1082</v>
      </c>
      <c r="G26" s="12">
        <v>981</v>
      </c>
      <c r="H26" s="11"/>
      <c r="I26" s="6">
        <v>22</v>
      </c>
      <c r="J26" s="27" t="s">
        <v>249</v>
      </c>
      <c r="K26" s="27" t="s">
        <v>27</v>
      </c>
      <c r="L26" s="50">
        <v>0.0033730324074074075</v>
      </c>
      <c r="M26" s="55">
        <v>0.0034133101851851855</v>
      </c>
      <c r="N26" s="55">
        <f t="shared" si="1"/>
        <v>0.0033730324074074075</v>
      </c>
    </row>
    <row r="27" spans="1:14" ht="12.75">
      <c r="A27" s="54">
        <v>23</v>
      </c>
      <c r="B27" s="27" t="s">
        <v>243</v>
      </c>
      <c r="C27" s="27" t="s">
        <v>37</v>
      </c>
      <c r="D27" s="12">
        <f t="shared" si="0"/>
        <v>2158</v>
      </c>
      <c r="E27" s="12">
        <v>1099</v>
      </c>
      <c r="F27" s="12">
        <v>1059</v>
      </c>
      <c r="G27" s="12">
        <v>981</v>
      </c>
      <c r="H27" s="11"/>
      <c r="I27" s="4">
        <v>23</v>
      </c>
      <c r="J27" s="27" t="s">
        <v>237</v>
      </c>
      <c r="K27" s="27" t="s">
        <v>27</v>
      </c>
      <c r="L27" s="50">
        <v>0.0033939814814814818</v>
      </c>
      <c r="M27" s="55">
        <v>0.0035539351851851847</v>
      </c>
      <c r="N27" s="55">
        <f t="shared" si="1"/>
        <v>0.0033939814814814818</v>
      </c>
    </row>
    <row r="28" spans="1:14" ht="12.75">
      <c r="A28" s="54">
        <v>24</v>
      </c>
      <c r="B28" s="27" t="s">
        <v>323</v>
      </c>
      <c r="C28" s="27" t="s">
        <v>264</v>
      </c>
      <c r="D28" s="12">
        <f t="shared" si="0"/>
        <v>2011</v>
      </c>
      <c r="E28" s="12">
        <v>0</v>
      </c>
      <c r="F28" s="12">
        <v>1055</v>
      </c>
      <c r="G28" s="12">
        <v>956</v>
      </c>
      <c r="H28" s="11"/>
      <c r="I28" s="4">
        <v>24</v>
      </c>
      <c r="J28" s="27" t="s">
        <v>251</v>
      </c>
      <c r="K28" s="27" t="s">
        <v>43</v>
      </c>
      <c r="L28" s="50">
        <v>0.003539351851851852</v>
      </c>
      <c r="M28" s="55">
        <v>0.003396643518518519</v>
      </c>
      <c r="N28" s="55">
        <f t="shared" si="1"/>
        <v>0.003396643518518519</v>
      </c>
    </row>
    <row r="29" spans="1:14" ht="12.75">
      <c r="A29" s="54">
        <v>25</v>
      </c>
      <c r="B29" s="27" t="s">
        <v>252</v>
      </c>
      <c r="C29" s="27" t="s">
        <v>43</v>
      </c>
      <c r="D29" s="12">
        <f t="shared" si="0"/>
        <v>1962</v>
      </c>
      <c r="E29" s="12">
        <v>635</v>
      </c>
      <c r="F29" s="12">
        <v>1327</v>
      </c>
      <c r="G29" s="12">
        <v>0</v>
      </c>
      <c r="H29" s="11"/>
      <c r="I29" s="6">
        <v>25</v>
      </c>
      <c r="J29" s="27" t="s">
        <v>236</v>
      </c>
      <c r="K29" s="8" t="s">
        <v>27</v>
      </c>
      <c r="L29" s="50">
        <v>0.0035591435185185188</v>
      </c>
      <c r="M29" s="55">
        <v>0.0036156250000000003</v>
      </c>
      <c r="N29" s="55">
        <f t="shared" si="1"/>
        <v>0.0035591435185185188</v>
      </c>
    </row>
    <row r="30" spans="1:14" ht="12.75">
      <c r="A30" s="54">
        <v>26</v>
      </c>
      <c r="B30" s="27" t="s">
        <v>247</v>
      </c>
      <c r="C30" s="27" t="s">
        <v>27</v>
      </c>
      <c r="D30" s="12">
        <f t="shared" si="0"/>
        <v>1747</v>
      </c>
      <c r="E30" s="12">
        <v>892</v>
      </c>
      <c r="F30" s="12">
        <v>855</v>
      </c>
      <c r="G30" s="12">
        <v>748</v>
      </c>
      <c r="H30" s="11"/>
      <c r="I30" s="4">
        <v>26</v>
      </c>
      <c r="J30" s="27" t="s">
        <v>241</v>
      </c>
      <c r="K30" s="8" t="s">
        <v>27</v>
      </c>
      <c r="M30" s="55">
        <v>0.0038780092592592594</v>
      </c>
      <c r="N30" s="55">
        <f t="shared" si="1"/>
        <v>0.0038780092592592594</v>
      </c>
    </row>
    <row r="31" spans="1:14" ht="12.75">
      <c r="A31" s="54">
        <v>27</v>
      </c>
      <c r="B31" s="27" t="s">
        <v>251</v>
      </c>
      <c r="C31" s="27" t="s">
        <v>43</v>
      </c>
      <c r="D31" s="12">
        <f t="shared" si="0"/>
        <v>1637</v>
      </c>
      <c r="E31" s="12">
        <v>829</v>
      </c>
      <c r="F31" s="12">
        <v>808</v>
      </c>
      <c r="G31" s="12">
        <v>795</v>
      </c>
      <c r="I31" s="4">
        <v>27</v>
      </c>
      <c r="J31" s="8"/>
      <c r="K31" s="8"/>
      <c r="M31" s="8"/>
      <c r="N31" s="8"/>
    </row>
    <row r="32" spans="1:14" ht="12.75">
      <c r="A32" s="54">
        <v>28</v>
      </c>
      <c r="B32" s="27" t="s">
        <v>250</v>
      </c>
      <c r="C32" s="27" t="s">
        <v>43</v>
      </c>
      <c r="D32" s="12">
        <f t="shared" si="0"/>
        <v>1527</v>
      </c>
      <c r="E32" s="12">
        <v>846</v>
      </c>
      <c r="F32" s="12">
        <v>679</v>
      </c>
      <c r="G32" s="12">
        <v>681</v>
      </c>
      <c r="I32" s="6">
        <v>28</v>
      </c>
      <c r="J32" s="8"/>
      <c r="K32" s="8"/>
      <c r="M32" s="8"/>
      <c r="N32" s="8"/>
    </row>
    <row r="33" spans="1:14" ht="12.75">
      <c r="A33" s="54">
        <v>29</v>
      </c>
      <c r="B33" s="27" t="s">
        <v>321</v>
      </c>
      <c r="C33" s="27" t="s">
        <v>30</v>
      </c>
      <c r="D33" s="12">
        <f t="shared" si="0"/>
        <v>1460</v>
      </c>
      <c r="E33" s="12">
        <v>0</v>
      </c>
      <c r="F33" s="12">
        <v>763</v>
      </c>
      <c r="G33" s="12">
        <v>697</v>
      </c>
      <c r="I33" s="4">
        <v>29</v>
      </c>
      <c r="J33" s="8"/>
      <c r="K33" s="8"/>
      <c r="M33" s="8"/>
      <c r="N33" s="8"/>
    </row>
    <row r="34" spans="1:14" ht="12.75">
      <c r="A34" s="6">
        <v>30</v>
      </c>
      <c r="B34" s="27" t="s">
        <v>438</v>
      </c>
      <c r="C34" s="27" t="s">
        <v>43</v>
      </c>
      <c r="D34" s="12">
        <f t="shared" si="0"/>
        <v>1244</v>
      </c>
      <c r="E34" s="12">
        <v>0</v>
      </c>
      <c r="F34" s="12">
        <v>0</v>
      </c>
      <c r="G34" s="12">
        <v>1244</v>
      </c>
      <c r="I34" s="4">
        <v>30</v>
      </c>
      <c r="J34" s="8"/>
      <c r="K34" s="8"/>
      <c r="M34" s="8"/>
      <c r="N34" s="8"/>
    </row>
    <row r="35" spans="1:14" ht="12.75">
      <c r="A35" s="6">
        <v>31</v>
      </c>
      <c r="B35" s="27" t="s">
        <v>324</v>
      </c>
      <c r="C35" s="27" t="s">
        <v>37</v>
      </c>
      <c r="D35" s="12">
        <f t="shared" si="0"/>
        <v>889</v>
      </c>
      <c r="E35" s="12">
        <v>0</v>
      </c>
      <c r="F35" s="12">
        <v>889</v>
      </c>
      <c r="G35" s="12">
        <v>0</v>
      </c>
      <c r="I35" s="6">
        <v>31</v>
      </c>
      <c r="J35" s="8"/>
      <c r="K35" s="8"/>
      <c r="M35" s="8"/>
      <c r="N35" s="8"/>
    </row>
    <row r="36" spans="1:14" ht="12.75">
      <c r="A36" s="6">
        <v>32</v>
      </c>
      <c r="B36" s="27" t="s">
        <v>248</v>
      </c>
      <c r="C36" s="27" t="s">
        <v>43</v>
      </c>
      <c r="D36" s="12">
        <f t="shared" si="0"/>
        <v>886</v>
      </c>
      <c r="E36" s="12">
        <v>886</v>
      </c>
      <c r="F36" s="12">
        <v>0</v>
      </c>
      <c r="G36" s="12">
        <v>0</v>
      </c>
      <c r="I36" s="4">
        <v>32</v>
      </c>
      <c r="J36" s="8"/>
      <c r="K36" s="8"/>
      <c r="M36" s="8"/>
      <c r="N36" s="8"/>
    </row>
    <row r="37" spans="1:14" ht="12.75">
      <c r="A37" s="6">
        <v>33</v>
      </c>
      <c r="B37" s="27"/>
      <c r="C37" s="27"/>
      <c r="D37" s="12">
        <f t="shared" si="0"/>
        <v>0</v>
      </c>
      <c r="E37" s="12">
        <v>0</v>
      </c>
      <c r="F37" s="12">
        <v>0</v>
      </c>
      <c r="G37" s="12">
        <v>0</v>
      </c>
      <c r="I37" s="4">
        <v>33</v>
      </c>
      <c r="M37" s="8"/>
      <c r="N37" s="8"/>
    </row>
    <row r="38" spans="1:14" ht="12.75">
      <c r="A38" s="6">
        <v>34</v>
      </c>
      <c r="B38" s="27"/>
      <c r="C38" s="27"/>
      <c r="D38" s="12">
        <f t="shared" si="0"/>
        <v>0</v>
      </c>
      <c r="E38" s="12">
        <v>0</v>
      </c>
      <c r="F38" s="12">
        <v>0</v>
      </c>
      <c r="G38" s="12">
        <v>0</v>
      </c>
      <c r="I38" s="6">
        <v>34</v>
      </c>
      <c r="J38" s="8"/>
      <c r="K38" s="8"/>
      <c r="M38" s="8"/>
      <c r="N38" s="8"/>
    </row>
    <row r="39" spans="1:14" ht="12.75">
      <c r="A39" s="6">
        <v>35</v>
      </c>
      <c r="B39" s="27"/>
      <c r="C39" s="27"/>
      <c r="D39" s="12">
        <f t="shared" si="0"/>
        <v>0</v>
      </c>
      <c r="E39" s="12">
        <v>0</v>
      </c>
      <c r="F39" s="12">
        <v>0</v>
      </c>
      <c r="G39" s="12">
        <v>0</v>
      </c>
      <c r="I39" s="4">
        <v>35</v>
      </c>
      <c r="J39" s="8"/>
      <c r="K39" s="8"/>
      <c r="M39" s="8"/>
      <c r="N39" s="8"/>
    </row>
    <row r="40" spans="1:14" ht="12.75">
      <c r="A40" s="6">
        <v>36</v>
      </c>
      <c r="B40" s="27"/>
      <c r="C40" s="27"/>
      <c r="D40" s="12">
        <f t="shared" si="0"/>
        <v>0</v>
      </c>
      <c r="E40" s="12">
        <v>0</v>
      </c>
      <c r="F40" s="12">
        <v>0</v>
      </c>
      <c r="G40" s="12">
        <v>0</v>
      </c>
      <c r="I40" s="4">
        <v>36</v>
      </c>
      <c r="J40" s="8"/>
      <c r="K40" s="8"/>
      <c r="M40" s="8"/>
      <c r="N40" s="8"/>
    </row>
    <row r="41" spans="1:9" ht="12.75">
      <c r="A41" s="6">
        <v>37</v>
      </c>
      <c r="B41" s="27"/>
      <c r="C41" s="27"/>
      <c r="D41" s="12">
        <f t="shared" si="0"/>
        <v>0</v>
      </c>
      <c r="E41" s="12">
        <v>0</v>
      </c>
      <c r="F41" s="12">
        <v>0</v>
      </c>
      <c r="G41" s="12">
        <v>0</v>
      </c>
      <c r="I41" s="6">
        <v>37</v>
      </c>
    </row>
    <row r="42" spans="1:9" ht="12.75">
      <c r="A42" s="6">
        <v>38</v>
      </c>
      <c r="B42" s="27"/>
      <c r="C42" s="27"/>
      <c r="D42" s="12">
        <f t="shared" si="0"/>
        <v>0</v>
      </c>
      <c r="E42" s="12">
        <v>0</v>
      </c>
      <c r="F42" s="12">
        <v>0</v>
      </c>
      <c r="G42" s="12">
        <v>0</v>
      </c>
      <c r="I42" s="4">
        <v>38</v>
      </c>
    </row>
  </sheetData>
  <sheetProtection/>
  <autoFilter ref="B4:G35">
    <sortState ref="B5:G42">
      <sortCondition descending="1" sortBy="value" ref="D5:D42"/>
    </sortState>
  </autoFilter>
  <conditionalFormatting sqref="A5:A42 B5:G27 B36:G42">
    <cfRule type="expression" priority="2" dxfId="0" stopIfTrue="1">
      <formula>$A5&lt;4</formula>
    </cfRule>
  </conditionalFormatting>
  <conditionalFormatting sqref="J5:N30">
    <cfRule type="expression" priority="1" dxfId="0" stopIfTrue="1">
      <formula>$I5&lt;4</formula>
    </cfRule>
  </conditionalFormatting>
  <conditionalFormatting sqref="B29:G32 B34:G35">
    <cfRule type="expression" priority="4" dxfId="0" stopIfTrue="1">
      <formula>$A28&lt;4</formula>
    </cfRule>
  </conditionalFormatting>
  <conditionalFormatting sqref="B28:G28">
    <cfRule type="expression" priority="6" dxfId="0" stopIfTrue="1">
      <formula>$A32&lt;4</formula>
    </cfRule>
  </conditionalFormatting>
  <conditionalFormatting sqref="B33:G33">
    <cfRule type="expression" priority="8" dxfId="0" stopIfTrue="1">
      <formula>$A35&lt;4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1">
      <selection activeCell="Q14" sqref="Q14"/>
    </sheetView>
  </sheetViews>
  <sheetFormatPr defaultColWidth="9.00390625" defaultRowHeight="12.75"/>
  <cols>
    <col min="1" max="1" width="3.625" style="2" customWidth="1"/>
    <col min="2" max="2" width="26.00390625" style="2" customWidth="1"/>
    <col min="3" max="3" width="12.00390625" style="2" bestFit="1" customWidth="1"/>
    <col min="4" max="7" width="8.125" style="4" customWidth="1"/>
    <col min="8" max="8" width="3.125" style="2" customWidth="1"/>
    <col min="9" max="9" width="3.625" style="2" customWidth="1"/>
    <col min="10" max="10" width="24.75390625" style="2" customWidth="1"/>
    <col min="11" max="11" width="16.00390625" style="2" bestFit="1" customWidth="1"/>
    <col min="12" max="12" width="8.50390625" style="45" customWidth="1"/>
    <col min="13" max="13" width="8.875" style="2" bestFit="1" customWidth="1"/>
    <col min="14" max="14" width="12.625" style="2" customWidth="1"/>
    <col min="15" max="16384" width="9.00390625" style="2" customWidth="1"/>
  </cols>
  <sheetData>
    <row r="1" spans="1:12" ht="12.75">
      <c r="A1" s="1" t="s">
        <v>22</v>
      </c>
      <c r="C1" s="3" t="s">
        <v>23</v>
      </c>
      <c r="L1" s="4"/>
    </row>
    <row r="2" ht="12.75">
      <c r="L2" s="4"/>
    </row>
    <row r="3" spans="1:12" ht="12.75">
      <c r="A3" s="5" t="s">
        <v>14</v>
      </c>
      <c r="I3" s="5" t="str">
        <f>A3</f>
        <v>Jongens Pupillen A 2004 1e jaars  </v>
      </c>
      <c r="L3" s="6" t="s">
        <v>7</v>
      </c>
    </row>
    <row r="4" spans="1:14" ht="12.75">
      <c r="A4" s="5" t="s">
        <v>1</v>
      </c>
      <c r="B4" s="5" t="s">
        <v>3</v>
      </c>
      <c r="C4" s="5" t="s">
        <v>4</v>
      </c>
      <c r="D4" s="6" t="s">
        <v>10</v>
      </c>
      <c r="E4" s="7">
        <v>41741</v>
      </c>
      <c r="F4" s="7">
        <v>41776</v>
      </c>
      <c r="G4" s="7">
        <v>41804</v>
      </c>
      <c r="I4" s="5" t="s">
        <v>1</v>
      </c>
      <c r="J4" s="5" t="s">
        <v>3</v>
      </c>
      <c r="K4" s="5" t="s">
        <v>4</v>
      </c>
      <c r="L4" s="7">
        <f>E4</f>
        <v>41741</v>
      </c>
      <c r="M4" s="23">
        <f>F4</f>
        <v>41776</v>
      </c>
      <c r="N4" s="2" t="s">
        <v>11</v>
      </c>
    </row>
    <row r="5" spans="1:14" ht="12.75">
      <c r="A5" s="54">
        <v>1</v>
      </c>
      <c r="B5" s="42" t="s">
        <v>279</v>
      </c>
      <c r="C5" s="42" t="s">
        <v>27</v>
      </c>
      <c r="D5" s="12">
        <f aca="true" t="shared" si="0" ref="D5:D46">SUM(E5:G5)-MIN(E5:G5)</f>
        <v>3343</v>
      </c>
      <c r="E5" s="26">
        <v>1710</v>
      </c>
      <c r="F5" s="26">
        <v>1633</v>
      </c>
      <c r="G5" s="26">
        <v>0</v>
      </c>
      <c r="I5" s="12">
        <v>1</v>
      </c>
      <c r="J5" s="27" t="s">
        <v>60</v>
      </c>
      <c r="K5" s="27" t="s">
        <v>27</v>
      </c>
      <c r="L5" s="52">
        <v>0.0026283564814814815</v>
      </c>
      <c r="M5" s="56">
        <v>0.0024270833333333336</v>
      </c>
      <c r="N5" s="53">
        <f aca="true" t="shared" si="1" ref="N5:N44">MIN(L5:M5)</f>
        <v>0.0024270833333333336</v>
      </c>
    </row>
    <row r="6" spans="1:14" ht="12.75">
      <c r="A6" s="54">
        <v>2</v>
      </c>
      <c r="B6" s="42" t="s">
        <v>285</v>
      </c>
      <c r="C6" s="42" t="s">
        <v>27</v>
      </c>
      <c r="D6" s="12">
        <f t="shared" si="0"/>
        <v>3108</v>
      </c>
      <c r="E6" s="26">
        <v>1586</v>
      </c>
      <c r="F6" s="26">
        <v>1505</v>
      </c>
      <c r="G6" s="26">
        <v>1522</v>
      </c>
      <c r="I6" s="54">
        <v>2</v>
      </c>
      <c r="J6" s="28" t="s">
        <v>347</v>
      </c>
      <c r="K6" s="28" t="s">
        <v>37</v>
      </c>
      <c r="M6" s="56">
        <v>0.0025109953703703705</v>
      </c>
      <c r="N6" s="53">
        <f t="shared" si="1"/>
        <v>0.0025109953703703705</v>
      </c>
    </row>
    <row r="7" spans="1:14" ht="12.75">
      <c r="A7" s="54">
        <v>3</v>
      </c>
      <c r="B7" s="42" t="s">
        <v>277</v>
      </c>
      <c r="C7" s="42" t="s">
        <v>25</v>
      </c>
      <c r="D7" s="12">
        <f t="shared" si="0"/>
        <v>2997</v>
      </c>
      <c r="E7" s="26">
        <v>1419</v>
      </c>
      <c r="F7" s="26">
        <v>1578</v>
      </c>
      <c r="G7" s="26">
        <v>0</v>
      </c>
      <c r="H7" s="9"/>
      <c r="I7" s="12">
        <v>3</v>
      </c>
      <c r="J7" s="28" t="s">
        <v>344</v>
      </c>
      <c r="K7" s="28" t="s">
        <v>25</v>
      </c>
      <c r="L7" s="52">
        <v>0.002538541666666667</v>
      </c>
      <c r="M7" s="56">
        <v>0.0025277777777777777</v>
      </c>
      <c r="N7" s="53">
        <f t="shared" si="1"/>
        <v>0.0025277777777777777</v>
      </c>
    </row>
    <row r="8" spans="1:14" ht="12.75">
      <c r="A8" s="6">
        <v>4</v>
      </c>
      <c r="B8" s="42" t="s">
        <v>271</v>
      </c>
      <c r="C8" s="42" t="s">
        <v>43</v>
      </c>
      <c r="D8" s="12">
        <f t="shared" si="0"/>
        <v>2993</v>
      </c>
      <c r="E8" s="26">
        <v>1542</v>
      </c>
      <c r="F8" s="26">
        <v>349</v>
      </c>
      <c r="G8" s="26">
        <v>1451</v>
      </c>
      <c r="H8" s="9"/>
      <c r="I8" s="54">
        <v>4</v>
      </c>
      <c r="J8" s="57" t="s">
        <v>74</v>
      </c>
      <c r="K8" s="57" t="s">
        <v>37</v>
      </c>
      <c r="L8" s="52">
        <v>0.002653935185185185</v>
      </c>
      <c r="M8" s="56">
        <v>0.0026032407407407406</v>
      </c>
      <c r="N8" s="53">
        <f t="shared" si="1"/>
        <v>0.0026032407407407406</v>
      </c>
    </row>
    <row r="9" spans="1:14" ht="12.75">
      <c r="A9" s="6">
        <v>5</v>
      </c>
      <c r="B9" s="42" t="s">
        <v>286</v>
      </c>
      <c r="C9" s="42" t="s">
        <v>30</v>
      </c>
      <c r="D9" s="12">
        <f t="shared" si="0"/>
        <v>2933</v>
      </c>
      <c r="E9" s="26">
        <v>1425</v>
      </c>
      <c r="F9" s="26">
        <v>1223</v>
      </c>
      <c r="G9" s="26">
        <v>1508</v>
      </c>
      <c r="H9" s="9"/>
      <c r="I9" s="12">
        <v>5</v>
      </c>
      <c r="J9" s="27" t="s">
        <v>61</v>
      </c>
      <c r="K9" s="27" t="s">
        <v>27</v>
      </c>
      <c r="L9" s="52">
        <v>0.0026081018518518515</v>
      </c>
      <c r="M9" s="56">
        <v>0.002645138888888889</v>
      </c>
      <c r="N9" s="53">
        <f t="shared" si="1"/>
        <v>0.0026081018518518515</v>
      </c>
    </row>
    <row r="10" spans="1:14" ht="12.75">
      <c r="A10" s="6">
        <v>6</v>
      </c>
      <c r="B10" s="42" t="s">
        <v>300</v>
      </c>
      <c r="C10" s="42" t="s">
        <v>27</v>
      </c>
      <c r="D10" s="12">
        <f t="shared" si="0"/>
        <v>2814</v>
      </c>
      <c r="E10" s="26">
        <v>1388</v>
      </c>
      <c r="F10" s="26">
        <v>1426</v>
      </c>
      <c r="G10" s="26">
        <v>1323</v>
      </c>
      <c r="H10" s="9"/>
      <c r="I10" s="54">
        <v>6</v>
      </c>
      <c r="J10" s="28" t="s">
        <v>81</v>
      </c>
      <c r="K10" s="28" t="s">
        <v>43</v>
      </c>
      <c r="L10" s="52">
        <v>0.0028371527777777774</v>
      </c>
      <c r="M10" s="56">
        <v>0.0026506944444444447</v>
      </c>
      <c r="N10" s="53">
        <f t="shared" si="1"/>
        <v>0.0026506944444444447</v>
      </c>
    </row>
    <row r="11" spans="1:14" ht="12.75">
      <c r="A11" s="6">
        <v>7</v>
      </c>
      <c r="B11" s="28" t="s">
        <v>287</v>
      </c>
      <c r="C11" s="28" t="s">
        <v>25</v>
      </c>
      <c r="D11" s="12">
        <f t="shared" si="0"/>
        <v>2748</v>
      </c>
      <c r="E11" s="26">
        <v>1217</v>
      </c>
      <c r="F11" s="26">
        <v>1346</v>
      </c>
      <c r="G11" s="26">
        <v>1402</v>
      </c>
      <c r="H11" s="9"/>
      <c r="I11" s="12">
        <v>7</v>
      </c>
      <c r="J11" s="27" t="s">
        <v>340</v>
      </c>
      <c r="K11" s="27" t="s">
        <v>43</v>
      </c>
      <c r="L11" s="52">
        <v>0.002680671296296296</v>
      </c>
      <c r="M11" s="56"/>
      <c r="N11" s="53">
        <f t="shared" si="1"/>
        <v>0.002680671296296296</v>
      </c>
    </row>
    <row r="12" spans="1:14" ht="12.75">
      <c r="A12" s="6">
        <v>8</v>
      </c>
      <c r="B12" s="42" t="s">
        <v>284</v>
      </c>
      <c r="C12" s="42" t="s">
        <v>37</v>
      </c>
      <c r="D12" s="12">
        <f t="shared" si="0"/>
        <v>2725</v>
      </c>
      <c r="E12" s="26">
        <v>1198</v>
      </c>
      <c r="F12" s="26">
        <v>1389</v>
      </c>
      <c r="G12" s="26">
        <v>1336</v>
      </c>
      <c r="H12" s="9"/>
      <c r="I12" s="54">
        <v>8</v>
      </c>
      <c r="J12" s="57" t="s">
        <v>62</v>
      </c>
      <c r="K12" s="57" t="s">
        <v>30</v>
      </c>
      <c r="L12" s="52">
        <v>0.0026822916666666666</v>
      </c>
      <c r="M12" s="56"/>
      <c r="N12" s="53">
        <f t="shared" si="1"/>
        <v>0.0026822916666666666</v>
      </c>
    </row>
    <row r="13" spans="1:14" ht="12.75">
      <c r="A13" s="6">
        <v>9</v>
      </c>
      <c r="B13" s="42" t="s">
        <v>278</v>
      </c>
      <c r="C13" s="42" t="s">
        <v>27</v>
      </c>
      <c r="D13" s="12">
        <f t="shared" si="0"/>
        <v>2656</v>
      </c>
      <c r="E13" s="26">
        <v>1278</v>
      </c>
      <c r="F13" s="26">
        <v>1322</v>
      </c>
      <c r="G13" s="26">
        <v>1334</v>
      </c>
      <c r="H13" s="9"/>
      <c r="I13" s="12">
        <v>9</v>
      </c>
      <c r="J13" s="27" t="s">
        <v>79</v>
      </c>
      <c r="K13" s="27" t="s">
        <v>43</v>
      </c>
      <c r="L13" s="52">
        <v>0.0026999999999999997</v>
      </c>
      <c r="M13" s="56">
        <v>0.0027509259259259258</v>
      </c>
      <c r="N13" s="53">
        <f t="shared" si="1"/>
        <v>0.0026999999999999997</v>
      </c>
    </row>
    <row r="14" spans="1:14" ht="12.75">
      <c r="A14" s="6">
        <v>10</v>
      </c>
      <c r="B14" s="42" t="s">
        <v>293</v>
      </c>
      <c r="C14" s="42" t="s">
        <v>27</v>
      </c>
      <c r="D14" s="12">
        <f t="shared" si="0"/>
        <v>2465</v>
      </c>
      <c r="E14" s="26">
        <v>1082</v>
      </c>
      <c r="F14" s="26">
        <v>1228</v>
      </c>
      <c r="G14" s="26">
        <v>1237</v>
      </c>
      <c r="H14" s="9"/>
      <c r="I14" s="54">
        <v>10</v>
      </c>
      <c r="J14" s="27" t="s">
        <v>73</v>
      </c>
      <c r="K14" s="27" t="s">
        <v>27</v>
      </c>
      <c r="L14" s="52">
        <v>0.0027031250000000002</v>
      </c>
      <c r="M14" s="56">
        <v>0.002700810185185185</v>
      </c>
      <c r="N14" s="56">
        <f t="shared" si="1"/>
        <v>0.002700810185185185</v>
      </c>
    </row>
    <row r="15" spans="1:14" ht="12.75">
      <c r="A15" s="6">
        <v>11</v>
      </c>
      <c r="B15" s="42" t="s">
        <v>291</v>
      </c>
      <c r="C15" s="42" t="s">
        <v>30</v>
      </c>
      <c r="D15" s="12">
        <f t="shared" si="0"/>
        <v>2440</v>
      </c>
      <c r="E15" s="26">
        <v>1181</v>
      </c>
      <c r="F15" s="26">
        <v>1259</v>
      </c>
      <c r="G15" s="26">
        <v>0</v>
      </c>
      <c r="H15" s="9"/>
      <c r="I15" s="12">
        <v>11</v>
      </c>
      <c r="J15" s="57" t="s">
        <v>76</v>
      </c>
      <c r="K15" s="57" t="s">
        <v>25</v>
      </c>
      <c r="L15" s="52">
        <v>0.002724537037037037</v>
      </c>
      <c r="M15" s="56">
        <v>0.002707407407407407</v>
      </c>
      <c r="N15" s="53">
        <f t="shared" si="1"/>
        <v>0.002707407407407407</v>
      </c>
    </row>
    <row r="16" spans="1:14" ht="12.75">
      <c r="A16" s="6">
        <v>12</v>
      </c>
      <c r="B16" s="42" t="s">
        <v>276</v>
      </c>
      <c r="C16" s="42" t="s">
        <v>30</v>
      </c>
      <c r="D16" s="12">
        <f t="shared" si="0"/>
        <v>2415</v>
      </c>
      <c r="E16" s="26">
        <v>1121</v>
      </c>
      <c r="F16" s="26">
        <v>1227</v>
      </c>
      <c r="G16" s="26">
        <v>1188</v>
      </c>
      <c r="H16" s="9"/>
      <c r="I16" s="54">
        <v>12</v>
      </c>
      <c r="J16" s="28" t="s">
        <v>343</v>
      </c>
      <c r="K16" s="28" t="s">
        <v>37</v>
      </c>
      <c r="M16" s="56">
        <v>0.002753472222222222</v>
      </c>
      <c r="N16" s="53">
        <f t="shared" si="1"/>
        <v>0.002753472222222222</v>
      </c>
    </row>
    <row r="17" spans="1:14" ht="12.75">
      <c r="A17" s="6">
        <v>13</v>
      </c>
      <c r="B17" s="42" t="s">
        <v>294</v>
      </c>
      <c r="C17" s="42" t="s">
        <v>30</v>
      </c>
      <c r="D17" s="12">
        <f t="shared" si="0"/>
        <v>2403</v>
      </c>
      <c r="E17" s="26">
        <v>1200</v>
      </c>
      <c r="F17" s="26">
        <v>0</v>
      </c>
      <c r="G17" s="26">
        <v>1203</v>
      </c>
      <c r="H17" s="9"/>
      <c r="I17" s="12">
        <v>13</v>
      </c>
      <c r="J17" s="27" t="s">
        <v>75</v>
      </c>
      <c r="K17" s="27" t="s">
        <v>25</v>
      </c>
      <c r="L17" s="52">
        <v>0.0029672453703703705</v>
      </c>
      <c r="M17" s="56">
        <v>0.002792824074074074</v>
      </c>
      <c r="N17" s="53">
        <f t="shared" si="1"/>
        <v>0.002792824074074074</v>
      </c>
    </row>
    <row r="18" spans="1:14" ht="12.75">
      <c r="A18" s="6">
        <v>14</v>
      </c>
      <c r="B18" s="42" t="s">
        <v>289</v>
      </c>
      <c r="C18" s="42" t="s">
        <v>27</v>
      </c>
      <c r="D18" s="12">
        <f t="shared" si="0"/>
        <v>2376</v>
      </c>
      <c r="E18" s="26">
        <v>1143</v>
      </c>
      <c r="F18" s="26">
        <v>1166</v>
      </c>
      <c r="G18" s="26">
        <v>1210</v>
      </c>
      <c r="H18" s="9"/>
      <c r="I18" s="54">
        <v>14</v>
      </c>
      <c r="J18" s="28" t="s">
        <v>341</v>
      </c>
      <c r="K18" s="28" t="s">
        <v>27</v>
      </c>
      <c r="M18" s="56">
        <v>0.002828587962962963</v>
      </c>
      <c r="N18" s="53">
        <f t="shared" si="1"/>
        <v>0.002828587962962963</v>
      </c>
    </row>
    <row r="19" spans="1:14" ht="12.75">
      <c r="A19" s="6">
        <v>15</v>
      </c>
      <c r="B19" s="42" t="s">
        <v>297</v>
      </c>
      <c r="C19" s="42" t="s">
        <v>30</v>
      </c>
      <c r="D19" s="12">
        <f t="shared" si="0"/>
        <v>2310</v>
      </c>
      <c r="E19" s="26">
        <v>1122</v>
      </c>
      <c r="F19" s="26">
        <v>1063</v>
      </c>
      <c r="G19" s="26">
        <v>1188</v>
      </c>
      <c r="H19" s="9"/>
      <c r="I19" s="12">
        <v>15</v>
      </c>
      <c r="J19" s="42" t="s">
        <v>64</v>
      </c>
      <c r="K19" s="42" t="s">
        <v>27</v>
      </c>
      <c r="L19" s="52">
        <v>0.0028535879629629627</v>
      </c>
      <c r="M19" s="56"/>
      <c r="N19" s="53">
        <f t="shared" si="1"/>
        <v>0.0028535879629629627</v>
      </c>
    </row>
    <row r="20" spans="1:14" ht="12.75">
      <c r="A20" s="6">
        <v>16</v>
      </c>
      <c r="B20" s="25" t="s">
        <v>263</v>
      </c>
      <c r="C20" s="25" t="s">
        <v>264</v>
      </c>
      <c r="D20" s="12">
        <f t="shared" si="0"/>
        <v>2274</v>
      </c>
      <c r="E20" s="26">
        <v>0</v>
      </c>
      <c r="F20" s="26">
        <v>1220</v>
      </c>
      <c r="G20" s="26">
        <v>1054</v>
      </c>
      <c r="H20" s="9"/>
      <c r="I20" s="54">
        <v>16</v>
      </c>
      <c r="J20" s="28" t="s">
        <v>68</v>
      </c>
      <c r="K20" s="28" t="s">
        <v>27</v>
      </c>
      <c r="L20" s="52">
        <v>0.0028866898148148146</v>
      </c>
      <c r="M20" s="56">
        <v>0.0029856481481481483</v>
      </c>
      <c r="N20" s="53">
        <f t="shared" si="1"/>
        <v>0.0028866898148148146</v>
      </c>
    </row>
    <row r="21" spans="1:14" ht="12.75">
      <c r="A21" s="6">
        <v>17</v>
      </c>
      <c r="B21" s="42" t="s">
        <v>281</v>
      </c>
      <c r="C21" s="42" t="s">
        <v>25</v>
      </c>
      <c r="D21" s="12">
        <f t="shared" si="0"/>
        <v>2268</v>
      </c>
      <c r="E21" s="26">
        <v>1029</v>
      </c>
      <c r="F21" s="26">
        <v>1127</v>
      </c>
      <c r="G21" s="26">
        <v>1141</v>
      </c>
      <c r="H21" s="9"/>
      <c r="I21" s="12">
        <v>17</v>
      </c>
      <c r="J21" s="27" t="s">
        <v>82</v>
      </c>
      <c r="K21" s="27" t="s">
        <v>25</v>
      </c>
      <c r="L21" s="52">
        <v>0.002940393518518519</v>
      </c>
      <c r="M21" s="56">
        <v>0.002900925925925926</v>
      </c>
      <c r="N21" s="53">
        <f t="shared" si="1"/>
        <v>0.002900925925925926</v>
      </c>
    </row>
    <row r="22" spans="1:14" ht="12.75">
      <c r="A22" s="6">
        <v>18</v>
      </c>
      <c r="B22" s="25" t="s">
        <v>301</v>
      </c>
      <c r="C22" s="2" t="s">
        <v>266</v>
      </c>
      <c r="D22" s="12">
        <f t="shared" si="0"/>
        <v>2222</v>
      </c>
      <c r="E22" s="26">
        <v>0</v>
      </c>
      <c r="F22" s="26">
        <v>1085</v>
      </c>
      <c r="G22" s="26">
        <v>1137</v>
      </c>
      <c r="H22" s="9"/>
      <c r="I22" s="12">
        <v>18</v>
      </c>
      <c r="J22" s="27" t="s">
        <v>71</v>
      </c>
      <c r="K22" s="27" t="s">
        <v>25</v>
      </c>
      <c r="L22" s="52">
        <v>0.002908217592592593</v>
      </c>
      <c r="M22" s="56"/>
      <c r="N22" s="53">
        <f t="shared" si="1"/>
        <v>0.002908217592592593</v>
      </c>
    </row>
    <row r="23" spans="1:14" ht="12.75">
      <c r="A23" s="6">
        <v>19</v>
      </c>
      <c r="B23" s="28" t="s">
        <v>280</v>
      </c>
      <c r="C23" s="28" t="s">
        <v>43</v>
      </c>
      <c r="D23" s="12">
        <f t="shared" si="0"/>
        <v>2201</v>
      </c>
      <c r="E23" s="26">
        <v>1014</v>
      </c>
      <c r="F23" s="26">
        <v>1116</v>
      </c>
      <c r="G23" s="26">
        <v>1085</v>
      </c>
      <c r="H23" s="9"/>
      <c r="I23" s="54">
        <v>19</v>
      </c>
      <c r="J23" s="28" t="s">
        <v>63</v>
      </c>
      <c r="K23" s="28" t="s">
        <v>25</v>
      </c>
      <c r="L23" s="52">
        <v>0.0029372685185185183</v>
      </c>
      <c r="M23" s="56">
        <v>0.002924421296296296</v>
      </c>
      <c r="N23" s="53">
        <f t="shared" si="1"/>
        <v>0.002924421296296296</v>
      </c>
    </row>
    <row r="24" spans="1:14" ht="12.75">
      <c r="A24" s="6">
        <v>20</v>
      </c>
      <c r="B24" s="42" t="s">
        <v>290</v>
      </c>
      <c r="C24" s="42" t="s">
        <v>25</v>
      </c>
      <c r="D24" s="12">
        <f t="shared" si="0"/>
        <v>2197</v>
      </c>
      <c r="E24" s="26">
        <v>1111</v>
      </c>
      <c r="F24" s="26">
        <v>0</v>
      </c>
      <c r="G24" s="26">
        <v>1086</v>
      </c>
      <c r="H24" s="9"/>
      <c r="I24" s="12">
        <v>20</v>
      </c>
      <c r="J24" s="27" t="s">
        <v>80</v>
      </c>
      <c r="K24" s="27" t="s">
        <v>37</v>
      </c>
      <c r="L24" s="52">
        <v>0.002936689814814815</v>
      </c>
      <c r="M24" s="56"/>
      <c r="N24" s="53">
        <f t="shared" si="1"/>
        <v>0.002936689814814815</v>
      </c>
    </row>
    <row r="25" spans="1:14" ht="12.75">
      <c r="A25" s="6">
        <v>21</v>
      </c>
      <c r="B25" s="38" t="s">
        <v>295</v>
      </c>
      <c r="C25" s="38" t="s">
        <v>37</v>
      </c>
      <c r="D25" s="12">
        <f t="shared" si="0"/>
        <v>2173</v>
      </c>
      <c r="E25" s="26">
        <v>1030</v>
      </c>
      <c r="F25" s="26">
        <v>1107</v>
      </c>
      <c r="G25" s="26">
        <v>1066</v>
      </c>
      <c r="H25" s="9"/>
      <c r="I25" s="12">
        <v>21</v>
      </c>
      <c r="J25" s="28" t="s">
        <v>346</v>
      </c>
      <c r="K25" s="28" t="s">
        <v>37</v>
      </c>
      <c r="M25" s="56">
        <v>0.002938541666666666</v>
      </c>
      <c r="N25" s="53">
        <f t="shared" si="1"/>
        <v>0.002938541666666666</v>
      </c>
    </row>
    <row r="26" spans="1:14" ht="12.75">
      <c r="A26" s="6">
        <v>22</v>
      </c>
      <c r="B26" s="28" t="s">
        <v>299</v>
      </c>
      <c r="C26" s="28" t="s">
        <v>27</v>
      </c>
      <c r="D26" s="12">
        <f t="shared" si="0"/>
        <v>2161</v>
      </c>
      <c r="E26" s="26">
        <v>1085</v>
      </c>
      <c r="F26" s="26">
        <v>1007</v>
      </c>
      <c r="G26" s="26">
        <v>1076</v>
      </c>
      <c r="H26" s="9"/>
      <c r="I26" s="54">
        <v>22</v>
      </c>
      <c r="J26" s="28" t="s">
        <v>77</v>
      </c>
      <c r="K26" s="28" t="s">
        <v>25</v>
      </c>
      <c r="L26" s="52">
        <v>0.002983217592592593</v>
      </c>
      <c r="M26" s="56">
        <v>0.0029555555555555555</v>
      </c>
      <c r="N26" s="53">
        <f t="shared" si="1"/>
        <v>0.0029555555555555555</v>
      </c>
    </row>
    <row r="27" spans="1:14" ht="12.75">
      <c r="A27" s="6">
        <v>23</v>
      </c>
      <c r="B27" s="42" t="s">
        <v>298</v>
      </c>
      <c r="C27" s="42" t="s">
        <v>25</v>
      </c>
      <c r="D27" s="12">
        <f t="shared" si="0"/>
        <v>2154</v>
      </c>
      <c r="E27" s="26">
        <v>1017</v>
      </c>
      <c r="F27" s="26">
        <v>949</v>
      </c>
      <c r="G27" s="26">
        <v>1137</v>
      </c>
      <c r="H27" s="9"/>
      <c r="I27" s="12">
        <v>23</v>
      </c>
      <c r="J27" s="57" t="s">
        <v>66</v>
      </c>
      <c r="K27" s="57" t="s">
        <v>30</v>
      </c>
      <c r="L27" s="52">
        <v>0.0029814814814814812</v>
      </c>
      <c r="M27" s="56"/>
      <c r="N27" s="56">
        <f t="shared" si="1"/>
        <v>0.0029814814814814812</v>
      </c>
    </row>
    <row r="28" spans="1:14" ht="12.75">
      <c r="A28" s="6">
        <v>24</v>
      </c>
      <c r="B28" s="42" t="s">
        <v>268</v>
      </c>
      <c r="C28" s="42" t="s">
        <v>37</v>
      </c>
      <c r="D28" s="12">
        <f t="shared" si="0"/>
        <v>2137</v>
      </c>
      <c r="E28" s="26">
        <v>993</v>
      </c>
      <c r="F28" s="26">
        <v>1144</v>
      </c>
      <c r="G28" s="26">
        <v>0</v>
      </c>
      <c r="H28" s="9"/>
      <c r="I28" s="12">
        <v>24</v>
      </c>
      <c r="J28" s="27" t="s">
        <v>83</v>
      </c>
      <c r="K28" s="27" t="s">
        <v>30</v>
      </c>
      <c r="L28" s="52">
        <v>0.003075</v>
      </c>
      <c r="M28" s="56">
        <v>0.0029909722222222226</v>
      </c>
      <c r="N28" s="53">
        <f t="shared" si="1"/>
        <v>0.0029909722222222226</v>
      </c>
    </row>
    <row r="29" spans="1:14" ht="12.75">
      <c r="A29" s="6">
        <v>25</v>
      </c>
      <c r="B29" s="42" t="s">
        <v>269</v>
      </c>
      <c r="C29" s="42" t="s">
        <v>25</v>
      </c>
      <c r="D29" s="12">
        <f t="shared" si="0"/>
        <v>2125</v>
      </c>
      <c r="E29" s="26">
        <v>911</v>
      </c>
      <c r="F29" s="26">
        <v>1011</v>
      </c>
      <c r="G29" s="26">
        <v>1114</v>
      </c>
      <c r="H29" s="9"/>
      <c r="I29" s="54">
        <v>25</v>
      </c>
      <c r="J29" s="57" t="s">
        <v>65</v>
      </c>
      <c r="K29" s="57" t="s">
        <v>27</v>
      </c>
      <c r="L29" s="52">
        <v>0.003016087962962963</v>
      </c>
      <c r="M29" s="56">
        <v>0.0031262731481481484</v>
      </c>
      <c r="N29" s="53">
        <f t="shared" si="1"/>
        <v>0.003016087962962963</v>
      </c>
    </row>
    <row r="30" spans="1:14" ht="12.75">
      <c r="A30" s="6">
        <v>26</v>
      </c>
      <c r="B30" s="38" t="s">
        <v>270</v>
      </c>
      <c r="C30" s="38" t="s">
        <v>43</v>
      </c>
      <c r="D30" s="12">
        <f t="shared" si="0"/>
        <v>2121</v>
      </c>
      <c r="E30" s="26">
        <v>944</v>
      </c>
      <c r="F30" s="26">
        <v>1026</v>
      </c>
      <c r="G30" s="26">
        <v>1095</v>
      </c>
      <c r="I30" s="12">
        <v>26</v>
      </c>
      <c r="J30" s="28" t="s">
        <v>342</v>
      </c>
      <c r="K30" s="28" t="s">
        <v>37</v>
      </c>
      <c r="M30" s="56">
        <v>0.0030246527777777776</v>
      </c>
      <c r="N30" s="53">
        <f t="shared" si="1"/>
        <v>0.0030246527777777776</v>
      </c>
    </row>
    <row r="31" spans="1:14" ht="12.75">
      <c r="A31" s="6">
        <v>27</v>
      </c>
      <c r="B31" s="42" t="s">
        <v>292</v>
      </c>
      <c r="C31" s="42" t="s">
        <v>25</v>
      </c>
      <c r="D31" s="12">
        <f t="shared" si="0"/>
        <v>2075</v>
      </c>
      <c r="E31" s="26">
        <v>1021</v>
      </c>
      <c r="F31" s="26">
        <v>1013</v>
      </c>
      <c r="G31" s="26">
        <v>1054</v>
      </c>
      <c r="I31" s="12">
        <v>27</v>
      </c>
      <c r="J31" s="28" t="s">
        <v>72</v>
      </c>
      <c r="K31" s="28" t="s">
        <v>27</v>
      </c>
      <c r="L31" s="52">
        <v>0.0031082175925925925</v>
      </c>
      <c r="M31" s="56">
        <v>0.003045023148148148</v>
      </c>
      <c r="N31" s="53">
        <f t="shared" si="1"/>
        <v>0.003045023148148148</v>
      </c>
    </row>
    <row r="32" spans="1:14" ht="12.75">
      <c r="A32" s="6">
        <v>28</v>
      </c>
      <c r="B32" s="42" t="s">
        <v>282</v>
      </c>
      <c r="C32" s="42" t="s">
        <v>30</v>
      </c>
      <c r="D32" s="12">
        <f t="shared" si="0"/>
        <v>1988</v>
      </c>
      <c r="E32" s="26">
        <v>836</v>
      </c>
      <c r="F32" s="26">
        <v>1045</v>
      </c>
      <c r="G32" s="26">
        <v>943</v>
      </c>
      <c r="I32" s="54">
        <v>28</v>
      </c>
      <c r="J32" s="27" t="s">
        <v>70</v>
      </c>
      <c r="K32" s="27" t="s">
        <v>30</v>
      </c>
      <c r="L32" s="52">
        <v>0.003069328703703704</v>
      </c>
      <c r="M32" s="56">
        <v>0.003112615740740741</v>
      </c>
      <c r="N32" s="53">
        <f t="shared" si="1"/>
        <v>0.003069328703703704</v>
      </c>
    </row>
    <row r="33" spans="1:14" ht="12.75">
      <c r="A33" s="6">
        <v>29</v>
      </c>
      <c r="B33" s="38" t="s">
        <v>273</v>
      </c>
      <c r="C33" s="38" t="s">
        <v>37</v>
      </c>
      <c r="D33" s="12">
        <f t="shared" si="0"/>
        <v>1976</v>
      </c>
      <c r="E33" s="26">
        <v>959</v>
      </c>
      <c r="F33" s="26">
        <v>0</v>
      </c>
      <c r="G33" s="26">
        <v>1017</v>
      </c>
      <c r="I33" s="12">
        <v>29</v>
      </c>
      <c r="J33" s="28" t="s">
        <v>69</v>
      </c>
      <c r="K33" s="28" t="s">
        <v>30</v>
      </c>
      <c r="L33" s="52">
        <v>0.003124652777777778</v>
      </c>
      <c r="M33" s="56">
        <v>0.0031178240740740736</v>
      </c>
      <c r="N33" s="53">
        <f t="shared" si="1"/>
        <v>0.0031178240740740736</v>
      </c>
    </row>
    <row r="34" spans="1:14" ht="12.75">
      <c r="A34" s="6">
        <v>30</v>
      </c>
      <c r="B34" s="42" t="s">
        <v>283</v>
      </c>
      <c r="C34" s="42" t="s">
        <v>43</v>
      </c>
      <c r="D34" s="12">
        <f t="shared" si="0"/>
        <v>1973</v>
      </c>
      <c r="E34" s="26">
        <v>1015</v>
      </c>
      <c r="F34" s="26">
        <v>0</v>
      </c>
      <c r="G34" s="26">
        <v>958</v>
      </c>
      <c r="I34" s="12">
        <v>30</v>
      </c>
      <c r="J34" s="28" t="s">
        <v>345</v>
      </c>
      <c r="K34" s="28" t="s">
        <v>37</v>
      </c>
      <c r="M34" s="56">
        <v>0.0031348379629629625</v>
      </c>
      <c r="N34" s="53">
        <f t="shared" si="1"/>
        <v>0.0031348379629629625</v>
      </c>
    </row>
    <row r="35" spans="1:14" ht="12.75">
      <c r="A35" s="6">
        <v>31</v>
      </c>
      <c r="B35" s="42" t="s">
        <v>272</v>
      </c>
      <c r="C35" s="42" t="s">
        <v>27</v>
      </c>
      <c r="D35" s="12">
        <f t="shared" si="0"/>
        <v>1897</v>
      </c>
      <c r="E35" s="26">
        <v>745</v>
      </c>
      <c r="F35" s="26">
        <v>978</v>
      </c>
      <c r="G35" s="26">
        <v>919</v>
      </c>
      <c r="I35" s="54">
        <v>31</v>
      </c>
      <c r="J35" s="27" t="s">
        <v>88</v>
      </c>
      <c r="K35" s="27" t="s">
        <v>43</v>
      </c>
      <c r="L35" s="52">
        <v>0.0031443287037037043</v>
      </c>
      <c r="M35" s="56">
        <v>0.0031383101851851854</v>
      </c>
      <c r="N35" s="53">
        <f t="shared" si="1"/>
        <v>0.0031383101851851854</v>
      </c>
    </row>
    <row r="36" spans="1:14" ht="12.75">
      <c r="A36" s="6">
        <v>32</v>
      </c>
      <c r="B36" s="25" t="s">
        <v>303</v>
      </c>
      <c r="C36" s="25" t="s">
        <v>27</v>
      </c>
      <c r="D36" s="12">
        <f t="shared" si="0"/>
        <v>1731</v>
      </c>
      <c r="E36" s="26">
        <v>830</v>
      </c>
      <c r="F36" s="26">
        <v>716</v>
      </c>
      <c r="G36" s="26">
        <v>901</v>
      </c>
      <c r="I36" s="12">
        <v>32</v>
      </c>
      <c r="J36" s="57" t="s">
        <v>78</v>
      </c>
      <c r="K36" s="57" t="s">
        <v>43</v>
      </c>
      <c r="L36" s="52">
        <v>0.0031532407407407407</v>
      </c>
      <c r="M36" s="56"/>
      <c r="N36" s="53">
        <f t="shared" si="1"/>
        <v>0.0031532407407407407</v>
      </c>
    </row>
    <row r="37" spans="1:14" ht="12.75">
      <c r="A37" s="6">
        <v>33</v>
      </c>
      <c r="B37" s="28" t="s">
        <v>275</v>
      </c>
      <c r="C37" s="28" t="s">
        <v>43</v>
      </c>
      <c r="D37" s="12">
        <f t="shared" si="0"/>
        <v>1689</v>
      </c>
      <c r="E37" s="26">
        <v>825</v>
      </c>
      <c r="F37" s="26">
        <v>864</v>
      </c>
      <c r="G37" s="26">
        <v>0</v>
      </c>
      <c r="I37" s="12">
        <v>33</v>
      </c>
      <c r="J37" s="27" t="s">
        <v>84</v>
      </c>
      <c r="K37" s="27" t="s">
        <v>43</v>
      </c>
      <c r="L37" s="52">
        <v>0.0031622685185185187</v>
      </c>
      <c r="M37" s="56">
        <v>0.0032016203703703703</v>
      </c>
      <c r="N37" s="53">
        <f t="shared" si="1"/>
        <v>0.0031622685185185187</v>
      </c>
    </row>
    <row r="38" spans="1:14" ht="12.75">
      <c r="A38" s="6">
        <v>34</v>
      </c>
      <c r="B38" s="42" t="s">
        <v>274</v>
      </c>
      <c r="C38" s="42" t="s">
        <v>30</v>
      </c>
      <c r="D38" s="12">
        <f t="shared" si="0"/>
        <v>1567</v>
      </c>
      <c r="E38" s="26">
        <v>720</v>
      </c>
      <c r="F38" s="26">
        <v>789</v>
      </c>
      <c r="G38" s="26">
        <v>778</v>
      </c>
      <c r="I38" s="54">
        <v>34</v>
      </c>
      <c r="J38" s="28" t="s">
        <v>348</v>
      </c>
      <c r="K38" s="28" t="s">
        <v>27</v>
      </c>
      <c r="M38" s="56">
        <v>0.0031710648148148154</v>
      </c>
      <c r="N38" s="53">
        <f t="shared" si="1"/>
        <v>0.0031710648148148154</v>
      </c>
    </row>
    <row r="39" spans="1:14" ht="12.75">
      <c r="A39" s="6">
        <v>35</v>
      </c>
      <c r="B39" s="25" t="s">
        <v>296</v>
      </c>
      <c r="C39" s="25" t="s">
        <v>43</v>
      </c>
      <c r="D39" s="12">
        <f t="shared" si="0"/>
        <v>1460</v>
      </c>
      <c r="E39" s="26">
        <v>657</v>
      </c>
      <c r="F39" s="26">
        <v>703</v>
      </c>
      <c r="G39" s="26">
        <v>757</v>
      </c>
      <c r="I39" s="12">
        <v>35</v>
      </c>
      <c r="J39" s="28" t="s">
        <v>85</v>
      </c>
      <c r="K39" s="28" t="s">
        <v>27</v>
      </c>
      <c r="L39" s="52">
        <v>0.003236458333333333</v>
      </c>
      <c r="M39" s="56">
        <v>0.003175925925925926</v>
      </c>
      <c r="N39" s="53">
        <f t="shared" si="1"/>
        <v>0.003175925925925926</v>
      </c>
    </row>
    <row r="40" spans="1:14" ht="12.75">
      <c r="A40" s="6">
        <v>36</v>
      </c>
      <c r="B40" s="2" t="s">
        <v>288</v>
      </c>
      <c r="C40" s="2" t="s">
        <v>30</v>
      </c>
      <c r="D40" s="12">
        <f t="shared" si="0"/>
        <v>1420</v>
      </c>
      <c r="E40" s="26">
        <v>664</v>
      </c>
      <c r="F40" s="26">
        <v>0</v>
      </c>
      <c r="G40" s="26">
        <v>756</v>
      </c>
      <c r="I40" s="12">
        <v>36</v>
      </c>
      <c r="J40" s="28" t="s">
        <v>86</v>
      </c>
      <c r="K40" s="28" t="s">
        <v>30</v>
      </c>
      <c r="M40" s="56">
        <v>0.0031886574074074074</v>
      </c>
      <c r="N40" s="53">
        <f t="shared" si="1"/>
        <v>0.0031886574074074074</v>
      </c>
    </row>
    <row r="41" spans="1:14" ht="12.75">
      <c r="A41" s="6">
        <v>37</v>
      </c>
      <c r="B41" s="25" t="s">
        <v>302</v>
      </c>
      <c r="C41" s="2" t="s">
        <v>264</v>
      </c>
      <c r="D41" s="12">
        <f t="shared" si="0"/>
        <v>1314</v>
      </c>
      <c r="E41" s="26">
        <v>0</v>
      </c>
      <c r="F41" s="26">
        <v>733</v>
      </c>
      <c r="G41" s="26">
        <v>581</v>
      </c>
      <c r="I41" s="54">
        <v>37</v>
      </c>
      <c r="J41" s="57" t="s">
        <v>86</v>
      </c>
      <c r="K41" s="57" t="s">
        <v>30</v>
      </c>
      <c r="L41" s="52">
        <v>0.0031983796296296296</v>
      </c>
      <c r="M41" s="56"/>
      <c r="N41" s="56">
        <f t="shared" si="1"/>
        <v>0.0031983796296296296</v>
      </c>
    </row>
    <row r="42" spans="1:14" ht="12.75">
      <c r="A42" s="6">
        <v>38</v>
      </c>
      <c r="B42" s="2" t="s">
        <v>429</v>
      </c>
      <c r="C42" s="42" t="s">
        <v>27</v>
      </c>
      <c r="D42" s="4">
        <f t="shared" si="0"/>
        <v>1104</v>
      </c>
      <c r="E42" s="4">
        <v>0</v>
      </c>
      <c r="F42" s="4">
        <v>0</v>
      </c>
      <c r="G42" s="4">
        <v>1104</v>
      </c>
      <c r="I42" s="12">
        <v>38</v>
      </c>
      <c r="J42" s="28" t="s">
        <v>67</v>
      </c>
      <c r="K42" s="28" t="s">
        <v>30</v>
      </c>
      <c r="L42" s="52">
        <v>0.0032296296296296296</v>
      </c>
      <c r="M42" s="56">
        <v>0.003241087962962963</v>
      </c>
      <c r="N42" s="53">
        <f t="shared" si="1"/>
        <v>0.0032296296296296296</v>
      </c>
    </row>
    <row r="43" spans="1:14" ht="12.75">
      <c r="A43" s="6">
        <v>39</v>
      </c>
      <c r="B43" s="25" t="s">
        <v>265</v>
      </c>
      <c r="C43" s="25" t="s">
        <v>266</v>
      </c>
      <c r="D43" s="12">
        <f t="shared" si="0"/>
        <v>1051</v>
      </c>
      <c r="E43" s="26">
        <v>0</v>
      </c>
      <c r="F43" s="26">
        <v>1051</v>
      </c>
      <c r="G43" s="26">
        <v>0</v>
      </c>
      <c r="I43" s="54">
        <v>39</v>
      </c>
      <c r="J43" s="28" t="s">
        <v>349</v>
      </c>
      <c r="K43" s="28" t="s">
        <v>27</v>
      </c>
      <c r="L43" s="52">
        <v>0.0033964120370370368</v>
      </c>
      <c r="M43" s="56">
        <v>0.003298263888888889</v>
      </c>
      <c r="N43" s="53">
        <f t="shared" si="1"/>
        <v>0.003298263888888889</v>
      </c>
    </row>
    <row r="44" spans="1:14" ht="12.75">
      <c r="A44" s="6">
        <v>40</v>
      </c>
      <c r="B44" s="25" t="s">
        <v>267</v>
      </c>
      <c r="C44" s="25" t="s">
        <v>266</v>
      </c>
      <c r="D44" s="12">
        <f t="shared" si="0"/>
        <v>1003</v>
      </c>
      <c r="E44" s="26">
        <v>0</v>
      </c>
      <c r="F44" s="26">
        <v>1003</v>
      </c>
      <c r="G44" s="26">
        <v>0</v>
      </c>
      <c r="I44" s="54">
        <v>40</v>
      </c>
      <c r="J44" s="28" t="s">
        <v>87</v>
      </c>
      <c r="K44" s="28" t="s">
        <v>30</v>
      </c>
      <c r="L44" s="52">
        <v>0.00346875</v>
      </c>
      <c r="M44" s="56"/>
      <c r="N44" s="53">
        <f t="shared" si="1"/>
        <v>0.00346875</v>
      </c>
    </row>
    <row r="45" spans="1:9" ht="12.75">
      <c r="A45" s="6">
        <v>41</v>
      </c>
      <c r="B45" s="2" t="s">
        <v>430</v>
      </c>
      <c r="C45" s="2" t="s">
        <v>30</v>
      </c>
      <c r="D45" s="4">
        <f t="shared" si="0"/>
        <v>586</v>
      </c>
      <c r="E45" s="4">
        <v>0</v>
      </c>
      <c r="F45" s="4">
        <v>0</v>
      </c>
      <c r="G45" s="4">
        <v>586</v>
      </c>
      <c r="I45" s="12">
        <v>41</v>
      </c>
    </row>
    <row r="46" spans="1:7" ht="12.75">
      <c r="A46" s="6">
        <v>42</v>
      </c>
      <c r="B46" s="2" t="s">
        <v>431</v>
      </c>
      <c r="C46" s="2" t="s">
        <v>25</v>
      </c>
      <c r="D46" s="4">
        <f t="shared" si="0"/>
        <v>560</v>
      </c>
      <c r="E46" s="4">
        <v>0</v>
      </c>
      <c r="F46" s="4">
        <v>0</v>
      </c>
      <c r="G46" s="4">
        <v>560</v>
      </c>
    </row>
  </sheetData>
  <sheetProtection/>
  <conditionalFormatting sqref="A5:G43 A34:A46">
    <cfRule type="expression" priority="3" dxfId="0" stopIfTrue="1">
      <formula>$A5&lt;4</formula>
    </cfRule>
  </conditionalFormatting>
  <conditionalFormatting sqref="I5:I45 J5:N7">
    <cfRule type="expression" priority="2" dxfId="0" stopIfTrue="1">
      <formula>$I5&lt;4</formula>
    </cfRule>
  </conditionalFormatting>
  <conditionalFormatting sqref="C44">
    <cfRule type="expression" priority="1" dxfId="0" stopIfTrue="1">
      <formula>$A44&lt;4</formula>
    </cfRule>
  </conditionalFormatting>
  <conditionalFormatting sqref="M8:N41 M23:M44 N39:N44 L8:L35 J8:K44">
    <cfRule type="expression" priority="5" dxfId="0" stopIfTrue="1">
      <formula>$I9&lt;4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53"/>
  <sheetViews>
    <sheetView zoomScalePageLayoutView="0" workbookViewId="0" topLeftCell="F1">
      <selection activeCell="K33" sqref="K33"/>
    </sheetView>
  </sheetViews>
  <sheetFormatPr defaultColWidth="9.00390625" defaultRowHeight="12.75"/>
  <cols>
    <col min="1" max="1" width="3.625" style="2" customWidth="1"/>
    <col min="2" max="2" width="26.00390625" style="2" customWidth="1"/>
    <col min="3" max="3" width="9.125" style="2" customWidth="1"/>
    <col min="4" max="4" width="8.125" style="2" customWidth="1"/>
    <col min="5" max="7" width="8.125" style="4" customWidth="1"/>
    <col min="8" max="8" width="3.125" style="2" customWidth="1"/>
    <col min="9" max="9" width="3.625" style="2" customWidth="1"/>
    <col min="10" max="10" width="24.75390625" style="2" customWidth="1"/>
    <col min="11" max="11" width="9.125" style="2" customWidth="1"/>
    <col min="12" max="12" width="8.50390625" style="45" customWidth="1"/>
    <col min="13" max="13" width="8.875" style="2" bestFit="1" customWidth="1"/>
    <col min="14" max="14" width="12.50390625" style="2" customWidth="1"/>
    <col min="15" max="16384" width="9.00390625" style="2" customWidth="1"/>
  </cols>
  <sheetData>
    <row r="1" spans="1:12" ht="12.75">
      <c r="A1" s="1" t="s">
        <v>22</v>
      </c>
      <c r="C1" s="3" t="s">
        <v>23</v>
      </c>
      <c r="I1" s="5"/>
      <c r="L1" s="6"/>
    </row>
    <row r="2" ht="12.75">
      <c r="L2" s="4"/>
    </row>
    <row r="3" spans="1:12" ht="12.75">
      <c r="A3" s="5" t="s">
        <v>15</v>
      </c>
      <c r="I3" s="5" t="str">
        <f>A3</f>
        <v>Meisjes Pupillen A 2004 1e jaars  </v>
      </c>
      <c r="L3" s="7" t="s">
        <v>5</v>
      </c>
    </row>
    <row r="4" spans="1:14" ht="12.75">
      <c r="A4" s="5" t="s">
        <v>1</v>
      </c>
      <c r="B4" s="5" t="s">
        <v>2</v>
      </c>
      <c r="C4" s="5" t="s">
        <v>4</v>
      </c>
      <c r="D4" s="5" t="s">
        <v>10</v>
      </c>
      <c r="E4" s="7">
        <v>41741</v>
      </c>
      <c r="F4" s="7">
        <v>41776</v>
      </c>
      <c r="G4" s="7">
        <v>41804</v>
      </c>
      <c r="I4" s="5" t="s">
        <v>1</v>
      </c>
      <c r="J4" s="5" t="s">
        <v>3</v>
      </c>
      <c r="K4" s="5" t="s">
        <v>4</v>
      </c>
      <c r="L4" s="7">
        <f>E4</f>
        <v>41741</v>
      </c>
      <c r="M4" s="23">
        <f>F4</f>
        <v>41776</v>
      </c>
      <c r="N4" s="2" t="s">
        <v>11</v>
      </c>
    </row>
    <row r="5" spans="1:14" ht="12.75">
      <c r="A5" s="27">
        <v>1</v>
      </c>
      <c r="B5" s="27" t="s">
        <v>195</v>
      </c>
      <c r="C5" s="27" t="s">
        <v>25</v>
      </c>
      <c r="D5" s="12">
        <f aca="true" t="shared" si="0" ref="D5:D48">SUM(E5:G5)-MIN(E5:G5)</f>
        <v>2942</v>
      </c>
      <c r="E5" s="12">
        <v>1413</v>
      </c>
      <c r="F5" s="12">
        <v>1471</v>
      </c>
      <c r="G5" s="12">
        <v>1471</v>
      </c>
      <c r="I5" s="12">
        <v>1</v>
      </c>
      <c r="J5" s="27" t="s">
        <v>199</v>
      </c>
      <c r="K5" s="27" t="s">
        <v>25</v>
      </c>
      <c r="L5" s="49">
        <v>0.0026104166666666667</v>
      </c>
      <c r="M5" s="49">
        <v>0.0025774305555555555</v>
      </c>
      <c r="N5" s="49">
        <f aca="true" t="shared" si="1" ref="N5:N41">MIN(L5:M5)</f>
        <v>0.0025774305555555555</v>
      </c>
    </row>
    <row r="6" spans="1:14" ht="12.75">
      <c r="A6" s="27">
        <v>2</v>
      </c>
      <c r="B6" s="27" t="s">
        <v>196</v>
      </c>
      <c r="C6" s="27" t="s">
        <v>25</v>
      </c>
      <c r="D6" s="12">
        <f t="shared" si="0"/>
        <v>2790</v>
      </c>
      <c r="E6" s="12">
        <v>1329</v>
      </c>
      <c r="F6" s="12">
        <v>1415</v>
      </c>
      <c r="G6" s="12">
        <v>1375</v>
      </c>
      <c r="H6" s="9"/>
      <c r="I6" s="54">
        <v>2</v>
      </c>
      <c r="J6" s="27" t="s">
        <v>195</v>
      </c>
      <c r="K6" s="27" t="s">
        <v>25</v>
      </c>
      <c r="L6" s="49">
        <v>0.002612384259259259</v>
      </c>
      <c r="M6" s="49">
        <v>0.0026532407407407407</v>
      </c>
      <c r="N6" s="49">
        <f t="shared" si="1"/>
        <v>0.002612384259259259</v>
      </c>
    </row>
    <row r="7" spans="1:14" ht="12.75">
      <c r="A7" s="27">
        <v>3</v>
      </c>
      <c r="B7" s="38" t="s">
        <v>201</v>
      </c>
      <c r="C7" s="38" t="s">
        <v>27</v>
      </c>
      <c r="D7" s="12">
        <f t="shared" si="0"/>
        <v>2590</v>
      </c>
      <c r="E7" s="26">
        <v>1136</v>
      </c>
      <c r="F7" s="26">
        <v>1253</v>
      </c>
      <c r="G7" s="26">
        <v>1337</v>
      </c>
      <c r="H7" s="9"/>
      <c r="I7" s="12">
        <v>3</v>
      </c>
      <c r="J7" s="27" t="s">
        <v>203</v>
      </c>
      <c r="K7" s="27" t="s">
        <v>43</v>
      </c>
      <c r="L7" s="49">
        <v>0.0028552083333333333</v>
      </c>
      <c r="M7" s="49">
        <v>0.002726851851851852</v>
      </c>
      <c r="N7" s="49">
        <f t="shared" si="1"/>
        <v>0.002726851851851852</v>
      </c>
    </row>
    <row r="8" spans="1:14" ht="12.75">
      <c r="A8" s="54">
        <v>4</v>
      </c>
      <c r="B8" s="38" t="s">
        <v>202</v>
      </c>
      <c r="C8" s="38" t="s">
        <v>27</v>
      </c>
      <c r="D8" s="12">
        <f t="shared" si="0"/>
        <v>2572</v>
      </c>
      <c r="E8" s="26">
        <v>1091</v>
      </c>
      <c r="F8" s="26">
        <v>1305</v>
      </c>
      <c r="G8" s="26">
        <v>1267</v>
      </c>
      <c r="H8" s="9"/>
      <c r="I8" s="54">
        <v>4</v>
      </c>
      <c r="J8" s="28" t="s">
        <v>198</v>
      </c>
      <c r="K8" s="28" t="s">
        <v>27</v>
      </c>
      <c r="L8" s="49">
        <v>0.0027857638888888884</v>
      </c>
      <c r="M8" s="49">
        <v>0.002760300925925926</v>
      </c>
      <c r="N8" s="49">
        <f t="shared" si="1"/>
        <v>0.002760300925925926</v>
      </c>
    </row>
    <row r="9" spans="1:14" ht="12.75">
      <c r="A9" s="12">
        <v>5</v>
      </c>
      <c r="B9" s="27" t="s">
        <v>198</v>
      </c>
      <c r="C9" s="27" t="s">
        <v>27</v>
      </c>
      <c r="D9" s="12">
        <f t="shared" si="0"/>
        <v>2556</v>
      </c>
      <c r="E9" s="12">
        <v>1229</v>
      </c>
      <c r="F9" s="12">
        <v>1327</v>
      </c>
      <c r="G9" s="12">
        <v>1213</v>
      </c>
      <c r="H9" s="9"/>
      <c r="I9" s="12">
        <v>5</v>
      </c>
      <c r="J9" s="27" t="s">
        <v>256</v>
      </c>
      <c r="K9" s="27" t="s">
        <v>27</v>
      </c>
      <c r="L9" s="49">
        <v>0.002808217592592593</v>
      </c>
      <c r="M9" s="49">
        <v>0.0027866898148148148</v>
      </c>
      <c r="N9" s="49">
        <f t="shared" si="1"/>
        <v>0.0027866898148148148</v>
      </c>
    </row>
    <row r="10" spans="1:14" ht="12.75">
      <c r="A10" s="54">
        <v>6</v>
      </c>
      <c r="B10" s="38" t="s">
        <v>199</v>
      </c>
      <c r="C10" s="38" t="s">
        <v>25</v>
      </c>
      <c r="D10" s="12">
        <f t="shared" si="0"/>
        <v>2476</v>
      </c>
      <c r="E10" s="26">
        <v>1201</v>
      </c>
      <c r="F10" s="26">
        <v>1260</v>
      </c>
      <c r="G10" s="26">
        <v>1216</v>
      </c>
      <c r="H10" s="9"/>
      <c r="I10" s="54">
        <v>6</v>
      </c>
      <c r="J10" s="38" t="s">
        <v>197</v>
      </c>
      <c r="K10" s="38" t="s">
        <v>43</v>
      </c>
      <c r="L10" s="49">
        <v>0.0027956018518518516</v>
      </c>
      <c r="M10" s="49">
        <v>0.0028949074074074072</v>
      </c>
      <c r="N10" s="49">
        <f t="shared" si="1"/>
        <v>0.0027956018518518516</v>
      </c>
    </row>
    <row r="11" spans="1:14" ht="12.75">
      <c r="A11" s="54">
        <v>7</v>
      </c>
      <c r="B11" s="38" t="s">
        <v>197</v>
      </c>
      <c r="C11" s="38" t="s">
        <v>43</v>
      </c>
      <c r="D11" s="12">
        <f t="shared" si="0"/>
        <v>2460</v>
      </c>
      <c r="E11" s="26">
        <v>1264</v>
      </c>
      <c r="F11" s="26">
        <v>1091</v>
      </c>
      <c r="G11" s="26">
        <v>1196</v>
      </c>
      <c r="H11" s="9"/>
      <c r="I11" s="12">
        <v>7</v>
      </c>
      <c r="J11" s="27" t="s">
        <v>202</v>
      </c>
      <c r="K11" s="27" t="s">
        <v>27</v>
      </c>
      <c r="L11" s="49">
        <v>0.003009490740740741</v>
      </c>
      <c r="M11" s="49">
        <v>0.0028358796296296296</v>
      </c>
      <c r="N11" s="49">
        <f t="shared" si="1"/>
        <v>0.0028358796296296296</v>
      </c>
    </row>
    <row r="12" spans="1:14" ht="12.75">
      <c r="A12" s="12">
        <v>8</v>
      </c>
      <c r="B12" s="38" t="s">
        <v>254</v>
      </c>
      <c r="C12" s="38" t="s">
        <v>27</v>
      </c>
      <c r="D12" s="12">
        <f t="shared" si="0"/>
        <v>2417</v>
      </c>
      <c r="E12" s="26">
        <v>1312</v>
      </c>
      <c r="F12" s="26">
        <v>818</v>
      </c>
      <c r="G12" s="26">
        <v>1105</v>
      </c>
      <c r="H12" s="9"/>
      <c r="I12" s="54">
        <v>8</v>
      </c>
      <c r="J12" s="27" t="s">
        <v>217</v>
      </c>
      <c r="K12" s="27" t="s">
        <v>27</v>
      </c>
      <c r="L12" s="49">
        <v>0.002920486111111111</v>
      </c>
      <c r="M12" s="49">
        <v>0.0029413194444444443</v>
      </c>
      <c r="N12" s="49">
        <f t="shared" si="1"/>
        <v>0.002920486111111111</v>
      </c>
    </row>
    <row r="13" spans="1:14" ht="12.75">
      <c r="A13" s="54">
        <v>9</v>
      </c>
      <c r="B13" s="38" t="s">
        <v>203</v>
      </c>
      <c r="C13" s="38" t="s">
        <v>43</v>
      </c>
      <c r="D13" s="12">
        <f t="shared" si="0"/>
        <v>2409</v>
      </c>
      <c r="E13" s="26">
        <v>1070</v>
      </c>
      <c r="F13" s="26">
        <v>1281</v>
      </c>
      <c r="G13" s="26">
        <v>1128</v>
      </c>
      <c r="H13" s="17"/>
      <c r="I13" s="12">
        <v>9</v>
      </c>
      <c r="J13" s="27" t="s">
        <v>221</v>
      </c>
      <c r="K13" s="27" t="s">
        <v>37</v>
      </c>
      <c r="L13" s="49">
        <v>0.00295</v>
      </c>
      <c r="M13" s="49">
        <v>0.0029711805555555555</v>
      </c>
      <c r="N13" s="49">
        <f t="shared" si="1"/>
        <v>0.00295</v>
      </c>
    </row>
    <row r="14" spans="1:14" ht="12.75">
      <c r="A14" s="54">
        <v>10</v>
      </c>
      <c r="B14" s="38" t="s">
        <v>200</v>
      </c>
      <c r="C14" s="38" t="s">
        <v>27</v>
      </c>
      <c r="D14" s="12">
        <f t="shared" si="0"/>
        <v>2395</v>
      </c>
      <c r="E14" s="26">
        <v>1187</v>
      </c>
      <c r="F14" s="26">
        <v>1161</v>
      </c>
      <c r="G14" s="26">
        <v>1208</v>
      </c>
      <c r="H14" s="9"/>
      <c r="I14" s="54">
        <v>10</v>
      </c>
      <c r="J14" s="27" t="s">
        <v>196</v>
      </c>
      <c r="K14" s="27" t="s">
        <v>25</v>
      </c>
      <c r="L14" s="49">
        <v>0.002963078703703704</v>
      </c>
      <c r="M14" s="49">
        <v>0.0030157407407407407</v>
      </c>
      <c r="N14" s="49">
        <f t="shared" si="1"/>
        <v>0.002963078703703704</v>
      </c>
    </row>
    <row r="15" spans="1:14" ht="12.75">
      <c r="A15" s="12">
        <v>11</v>
      </c>
      <c r="B15" s="38" t="s">
        <v>256</v>
      </c>
      <c r="C15" s="38" t="s">
        <v>27</v>
      </c>
      <c r="D15" s="12">
        <f t="shared" si="0"/>
        <v>2290</v>
      </c>
      <c r="E15" s="26">
        <v>1085</v>
      </c>
      <c r="F15" s="26">
        <v>1133</v>
      </c>
      <c r="G15" s="26">
        <v>1157</v>
      </c>
      <c r="H15" s="9"/>
      <c r="I15" s="12">
        <v>11</v>
      </c>
      <c r="J15" s="27" t="s">
        <v>257</v>
      </c>
      <c r="K15" s="27" t="s">
        <v>25</v>
      </c>
      <c r="L15" s="49">
        <v>0.0029714120370370367</v>
      </c>
      <c r="M15" s="49"/>
      <c r="N15" s="49">
        <f t="shared" si="1"/>
        <v>0.0029714120370370367</v>
      </c>
    </row>
    <row r="16" spans="1:14" ht="12.75">
      <c r="A16" s="54">
        <v>12</v>
      </c>
      <c r="B16" s="38" t="s">
        <v>206</v>
      </c>
      <c r="C16" s="38" t="s">
        <v>27</v>
      </c>
      <c r="D16" s="12">
        <f t="shared" si="0"/>
        <v>2247</v>
      </c>
      <c r="E16" s="26">
        <v>1006</v>
      </c>
      <c r="F16" s="26">
        <v>1083</v>
      </c>
      <c r="G16" s="26">
        <v>1164</v>
      </c>
      <c r="H16" s="9"/>
      <c r="I16" s="54">
        <v>12</v>
      </c>
      <c r="J16" s="58" t="s">
        <v>210</v>
      </c>
      <c r="K16" s="58" t="s">
        <v>25</v>
      </c>
      <c r="L16" s="49">
        <v>0.003013888888888889</v>
      </c>
      <c r="M16" s="49">
        <v>0.003089351851851852</v>
      </c>
      <c r="N16" s="49">
        <f t="shared" si="1"/>
        <v>0.003013888888888889</v>
      </c>
    </row>
    <row r="17" spans="1:14" ht="12.75">
      <c r="A17" s="54">
        <v>13</v>
      </c>
      <c r="B17" s="38" t="s">
        <v>207</v>
      </c>
      <c r="C17" s="38" t="s">
        <v>25</v>
      </c>
      <c r="D17" s="12">
        <f t="shared" si="0"/>
        <v>2238</v>
      </c>
      <c r="E17" s="26">
        <v>988</v>
      </c>
      <c r="F17" s="26">
        <v>1155</v>
      </c>
      <c r="G17" s="26">
        <v>1083</v>
      </c>
      <c r="H17" s="9"/>
      <c r="I17" s="12">
        <v>13</v>
      </c>
      <c r="J17" s="27" t="s">
        <v>204</v>
      </c>
      <c r="K17" s="27" t="s">
        <v>27</v>
      </c>
      <c r="L17" s="49">
        <v>0.0030157407407407407</v>
      </c>
      <c r="M17" s="49">
        <v>0.0030657407407407404</v>
      </c>
      <c r="N17" s="49">
        <f t="shared" si="1"/>
        <v>0.0030157407407407407</v>
      </c>
    </row>
    <row r="18" spans="1:14" ht="12.75">
      <c r="A18" s="12">
        <v>14</v>
      </c>
      <c r="B18" s="38" t="s">
        <v>204</v>
      </c>
      <c r="C18" s="38" t="s">
        <v>27</v>
      </c>
      <c r="D18" s="12">
        <f t="shared" si="0"/>
        <v>2172</v>
      </c>
      <c r="E18" s="26">
        <v>1047</v>
      </c>
      <c r="F18" s="26">
        <v>1125</v>
      </c>
      <c r="G18" s="26">
        <v>1007</v>
      </c>
      <c r="H18" s="9"/>
      <c r="I18" s="54">
        <v>14</v>
      </c>
      <c r="J18" s="27" t="s">
        <v>205</v>
      </c>
      <c r="K18" s="27" t="s">
        <v>27</v>
      </c>
      <c r="L18" s="49">
        <v>0.0031003472222222227</v>
      </c>
      <c r="M18" s="49">
        <v>0.00301875</v>
      </c>
      <c r="N18" s="49">
        <f t="shared" si="1"/>
        <v>0.00301875</v>
      </c>
    </row>
    <row r="19" spans="1:14" ht="12.75">
      <c r="A19" s="54">
        <v>15</v>
      </c>
      <c r="B19" s="38" t="s">
        <v>212</v>
      </c>
      <c r="C19" s="38" t="s">
        <v>27</v>
      </c>
      <c r="D19" s="12">
        <f t="shared" si="0"/>
        <v>2126</v>
      </c>
      <c r="E19" s="26">
        <v>878</v>
      </c>
      <c r="F19" s="26">
        <v>1039</v>
      </c>
      <c r="G19" s="26">
        <v>1087</v>
      </c>
      <c r="H19" s="9"/>
      <c r="I19" s="12">
        <v>15</v>
      </c>
      <c r="J19" s="27" t="s">
        <v>214</v>
      </c>
      <c r="K19" s="27" t="s">
        <v>27</v>
      </c>
      <c r="L19" s="49">
        <v>0.003464930555555555</v>
      </c>
      <c r="M19" s="49">
        <v>0.003039236111111111</v>
      </c>
      <c r="N19" s="49">
        <f t="shared" si="1"/>
        <v>0.003039236111111111</v>
      </c>
    </row>
    <row r="20" spans="1:14" ht="12.75">
      <c r="A20" s="54">
        <v>16</v>
      </c>
      <c r="B20" s="38" t="s">
        <v>208</v>
      </c>
      <c r="C20" s="38" t="s">
        <v>43</v>
      </c>
      <c r="D20" s="12">
        <f t="shared" si="0"/>
        <v>2103</v>
      </c>
      <c r="E20" s="26">
        <v>968</v>
      </c>
      <c r="F20" s="26">
        <v>1029</v>
      </c>
      <c r="G20" s="26">
        <v>1074</v>
      </c>
      <c r="H20" s="9"/>
      <c r="I20" s="54">
        <v>16</v>
      </c>
      <c r="J20" s="27" t="s">
        <v>207</v>
      </c>
      <c r="K20" s="27" t="s">
        <v>25</v>
      </c>
      <c r="L20" s="49">
        <v>0.003259375</v>
      </c>
      <c r="M20" s="49">
        <v>0.003053587962962963</v>
      </c>
      <c r="N20" s="49">
        <f t="shared" si="1"/>
        <v>0.003053587962962963</v>
      </c>
    </row>
    <row r="21" spans="1:14" ht="12.75">
      <c r="A21" s="12">
        <v>17</v>
      </c>
      <c r="B21" s="38" t="s">
        <v>205</v>
      </c>
      <c r="C21" s="38" t="s">
        <v>27</v>
      </c>
      <c r="D21" s="12">
        <f t="shared" si="0"/>
        <v>2101</v>
      </c>
      <c r="E21" s="26">
        <v>1021</v>
      </c>
      <c r="F21" s="26">
        <v>1080</v>
      </c>
      <c r="G21" s="26">
        <v>1016</v>
      </c>
      <c r="H21" s="9"/>
      <c r="I21" s="12">
        <v>17</v>
      </c>
      <c r="J21" s="27" t="s">
        <v>208</v>
      </c>
      <c r="K21" s="27" t="s">
        <v>43</v>
      </c>
      <c r="L21" s="49">
        <v>0.0032354166666666664</v>
      </c>
      <c r="M21" s="49">
        <v>0.0030925925925925925</v>
      </c>
      <c r="N21" s="49">
        <f t="shared" si="1"/>
        <v>0.0030925925925925925</v>
      </c>
    </row>
    <row r="22" spans="1:14" ht="12.75">
      <c r="A22" s="54">
        <v>18</v>
      </c>
      <c r="B22" s="38" t="s">
        <v>210</v>
      </c>
      <c r="C22" s="38" t="s">
        <v>25</v>
      </c>
      <c r="D22" s="12">
        <f t="shared" si="0"/>
        <v>2047</v>
      </c>
      <c r="E22" s="26">
        <v>952</v>
      </c>
      <c r="F22" s="26">
        <v>1090</v>
      </c>
      <c r="G22" s="26">
        <v>957</v>
      </c>
      <c r="H22" s="9"/>
      <c r="I22" s="12">
        <v>18</v>
      </c>
      <c r="J22" s="58" t="s">
        <v>200</v>
      </c>
      <c r="K22" s="58" t="s">
        <v>27</v>
      </c>
      <c r="L22" s="49">
        <v>0.003102662037037037</v>
      </c>
      <c r="M22" s="49">
        <v>0.0032738425925925925</v>
      </c>
      <c r="N22" s="49">
        <f t="shared" si="1"/>
        <v>0.003102662037037037</v>
      </c>
    </row>
    <row r="23" spans="1:14" ht="12.75">
      <c r="A23" s="54">
        <v>19</v>
      </c>
      <c r="B23" s="38" t="s">
        <v>211</v>
      </c>
      <c r="C23" s="38" t="s">
        <v>37</v>
      </c>
      <c r="D23" s="12">
        <f t="shared" si="0"/>
        <v>2046</v>
      </c>
      <c r="E23" s="26">
        <v>921</v>
      </c>
      <c r="F23" s="26">
        <v>1044</v>
      </c>
      <c r="G23" s="26">
        <v>1002</v>
      </c>
      <c r="H23" s="9"/>
      <c r="I23" s="12">
        <v>19</v>
      </c>
      <c r="J23" s="27" t="s">
        <v>215</v>
      </c>
      <c r="K23" s="27" t="s">
        <v>27</v>
      </c>
      <c r="L23" s="49">
        <v>0.003138425925925926</v>
      </c>
      <c r="M23" s="49">
        <v>0.0031041666666666665</v>
      </c>
      <c r="N23" s="49">
        <f t="shared" si="1"/>
        <v>0.0031041666666666665</v>
      </c>
    </row>
    <row r="24" spans="1:14" ht="12.75">
      <c r="A24" s="54">
        <v>20</v>
      </c>
      <c r="B24" s="38" t="s">
        <v>209</v>
      </c>
      <c r="C24" s="38" t="s">
        <v>27</v>
      </c>
      <c r="D24" s="12">
        <f t="shared" si="0"/>
        <v>2032</v>
      </c>
      <c r="E24" s="26">
        <v>961</v>
      </c>
      <c r="F24" s="26">
        <v>0</v>
      </c>
      <c r="G24" s="26">
        <v>1071</v>
      </c>
      <c r="H24" s="9"/>
      <c r="I24" s="12">
        <v>20</v>
      </c>
      <c r="J24" s="27" t="s">
        <v>213</v>
      </c>
      <c r="K24" s="27" t="s">
        <v>27</v>
      </c>
      <c r="L24" s="49">
        <v>0.003190740740740741</v>
      </c>
      <c r="M24" s="49"/>
      <c r="N24" s="49">
        <f t="shared" si="1"/>
        <v>0.003190740740740741</v>
      </c>
    </row>
    <row r="25" spans="1:14" ht="12.75">
      <c r="A25" s="54">
        <v>21</v>
      </c>
      <c r="B25" s="38" t="s">
        <v>257</v>
      </c>
      <c r="C25" s="38" t="s">
        <v>25</v>
      </c>
      <c r="D25" s="12">
        <f t="shared" si="0"/>
        <v>1969</v>
      </c>
      <c r="E25" s="26">
        <v>1046</v>
      </c>
      <c r="F25" s="26">
        <v>0</v>
      </c>
      <c r="G25" s="26">
        <v>923</v>
      </c>
      <c r="H25" s="9"/>
      <c r="I25" s="12">
        <v>21</v>
      </c>
      <c r="J25" s="27" t="s">
        <v>212</v>
      </c>
      <c r="K25" s="27" t="s">
        <v>27</v>
      </c>
      <c r="L25" s="49">
        <v>0.003407175925925926</v>
      </c>
      <c r="M25" s="49">
        <v>0.003198032407407407</v>
      </c>
      <c r="N25" s="49">
        <f t="shared" si="1"/>
        <v>0.003198032407407407</v>
      </c>
    </row>
    <row r="26" spans="1:14" ht="12.75">
      <c r="A26" s="54">
        <v>22</v>
      </c>
      <c r="B26" s="38" t="s">
        <v>214</v>
      </c>
      <c r="C26" s="38" t="s">
        <v>27</v>
      </c>
      <c r="D26" s="12">
        <f t="shared" si="0"/>
        <v>1959</v>
      </c>
      <c r="E26" s="26">
        <v>848</v>
      </c>
      <c r="F26" s="26">
        <v>917</v>
      </c>
      <c r="G26" s="26">
        <v>1042</v>
      </c>
      <c r="H26" s="9"/>
      <c r="I26" s="12">
        <v>22</v>
      </c>
      <c r="J26" s="27" t="s">
        <v>353</v>
      </c>
      <c r="K26" s="27" t="s">
        <v>37</v>
      </c>
      <c r="L26" s="49"/>
      <c r="M26" s="49">
        <v>0.003207175925925926</v>
      </c>
      <c r="N26" s="49">
        <f t="shared" si="1"/>
        <v>0.003207175925925926</v>
      </c>
    </row>
    <row r="27" spans="1:14" ht="12.75">
      <c r="A27" s="54">
        <v>23</v>
      </c>
      <c r="B27" s="38" t="s">
        <v>215</v>
      </c>
      <c r="C27" s="38" t="s">
        <v>27</v>
      </c>
      <c r="D27" s="12">
        <f t="shared" si="0"/>
        <v>1910</v>
      </c>
      <c r="E27" s="26">
        <v>813</v>
      </c>
      <c r="F27" s="26">
        <v>980</v>
      </c>
      <c r="G27" s="26">
        <v>930</v>
      </c>
      <c r="H27" s="9"/>
      <c r="I27" s="12">
        <v>23</v>
      </c>
      <c r="J27" s="27" t="s">
        <v>352</v>
      </c>
      <c r="K27" s="27" t="s">
        <v>37</v>
      </c>
      <c r="L27" s="49"/>
      <c r="M27" s="49">
        <v>0.0032267361111111108</v>
      </c>
      <c r="N27" s="49">
        <f t="shared" si="1"/>
        <v>0.0032267361111111108</v>
      </c>
    </row>
    <row r="28" spans="1:14" ht="12.75">
      <c r="A28" s="54">
        <v>24</v>
      </c>
      <c r="B28" s="38" t="s">
        <v>216</v>
      </c>
      <c r="C28" s="38" t="s">
        <v>27</v>
      </c>
      <c r="D28" s="12">
        <f t="shared" si="0"/>
        <v>1787</v>
      </c>
      <c r="E28" s="26">
        <v>807</v>
      </c>
      <c r="F28" s="26">
        <v>0</v>
      </c>
      <c r="G28" s="26">
        <v>980</v>
      </c>
      <c r="H28" s="9"/>
      <c r="I28" s="12">
        <v>24</v>
      </c>
      <c r="J28" s="27" t="s">
        <v>254</v>
      </c>
      <c r="K28" s="27" t="s">
        <v>27</v>
      </c>
      <c r="L28" s="49">
        <v>0.0032297453703703702</v>
      </c>
      <c r="M28" s="49"/>
      <c r="N28" s="49">
        <f t="shared" si="1"/>
        <v>0.0032297453703703702</v>
      </c>
    </row>
    <row r="29" spans="1:14" ht="12.75">
      <c r="A29" s="54">
        <v>25</v>
      </c>
      <c r="B29" s="38" t="s">
        <v>220</v>
      </c>
      <c r="C29" s="38" t="s">
        <v>27</v>
      </c>
      <c r="D29" s="12">
        <f t="shared" si="0"/>
        <v>1769</v>
      </c>
      <c r="E29" s="26">
        <v>767</v>
      </c>
      <c r="F29" s="26">
        <v>938</v>
      </c>
      <c r="G29" s="26">
        <v>831</v>
      </c>
      <c r="H29" s="9"/>
      <c r="I29" s="12">
        <v>25</v>
      </c>
      <c r="J29" s="27" t="s">
        <v>220</v>
      </c>
      <c r="K29" s="27" t="s">
        <v>27</v>
      </c>
      <c r="L29" s="49">
        <v>0.003276851851851852</v>
      </c>
      <c r="M29" s="49">
        <v>0.003356597222222222</v>
      </c>
      <c r="N29" s="49">
        <f t="shared" si="1"/>
        <v>0.003276851851851852</v>
      </c>
    </row>
    <row r="30" spans="1:14" ht="12.75">
      <c r="A30" s="54">
        <v>26</v>
      </c>
      <c r="B30" s="38" t="s">
        <v>213</v>
      </c>
      <c r="C30" s="38" t="s">
        <v>27</v>
      </c>
      <c r="D30" s="12">
        <f t="shared" si="0"/>
        <v>1738</v>
      </c>
      <c r="E30" s="26">
        <v>871</v>
      </c>
      <c r="F30" s="26">
        <v>0</v>
      </c>
      <c r="G30" s="26">
        <v>867</v>
      </c>
      <c r="H30" s="9"/>
      <c r="I30" s="12">
        <v>26</v>
      </c>
      <c r="J30" s="27" t="s">
        <v>219</v>
      </c>
      <c r="K30" s="27" t="s">
        <v>27</v>
      </c>
      <c r="L30" s="49">
        <v>0.0033802083333333327</v>
      </c>
      <c r="M30" s="49"/>
      <c r="N30" s="49">
        <f t="shared" si="1"/>
        <v>0.0033802083333333327</v>
      </c>
    </row>
    <row r="31" spans="1:14" ht="12.75">
      <c r="A31" s="54">
        <v>27</v>
      </c>
      <c r="B31" s="38" t="s">
        <v>218</v>
      </c>
      <c r="C31" s="38" t="s">
        <v>37</v>
      </c>
      <c r="D31" s="12">
        <f t="shared" si="0"/>
        <v>1729</v>
      </c>
      <c r="E31" s="26">
        <v>795</v>
      </c>
      <c r="F31" s="26">
        <v>934</v>
      </c>
      <c r="G31" s="26">
        <v>0</v>
      </c>
      <c r="H31" s="9"/>
      <c r="I31" s="12">
        <v>27</v>
      </c>
      <c r="J31" s="27" t="s">
        <v>209</v>
      </c>
      <c r="K31" s="27" t="s">
        <v>27</v>
      </c>
      <c r="L31" s="49">
        <v>0.0033973379629629627</v>
      </c>
      <c r="M31" s="49"/>
      <c r="N31" s="49">
        <f t="shared" si="1"/>
        <v>0.0033973379629629627</v>
      </c>
    </row>
    <row r="32" spans="1:14" ht="12.75">
      <c r="A32" s="54">
        <v>28</v>
      </c>
      <c r="B32" s="38" t="s">
        <v>217</v>
      </c>
      <c r="C32" s="38" t="s">
        <v>27</v>
      </c>
      <c r="D32" s="12">
        <f t="shared" si="0"/>
        <v>1671</v>
      </c>
      <c r="E32" s="26">
        <v>806</v>
      </c>
      <c r="F32" s="26">
        <v>822</v>
      </c>
      <c r="G32" s="26">
        <v>849</v>
      </c>
      <c r="I32" s="54">
        <v>28</v>
      </c>
      <c r="J32" s="27" t="s">
        <v>350</v>
      </c>
      <c r="K32" s="27" t="s">
        <v>27</v>
      </c>
      <c r="L32" s="49"/>
      <c r="M32" s="49">
        <v>0.0034086805555555554</v>
      </c>
      <c r="N32" s="49">
        <f t="shared" si="1"/>
        <v>0.0034086805555555554</v>
      </c>
    </row>
    <row r="33" spans="1:14" ht="12.75">
      <c r="A33" s="12">
        <v>29</v>
      </c>
      <c r="B33" s="38" t="s">
        <v>219</v>
      </c>
      <c r="C33" s="38" t="s">
        <v>27</v>
      </c>
      <c r="D33" s="12">
        <f t="shared" si="0"/>
        <v>1654</v>
      </c>
      <c r="E33" s="26">
        <v>785</v>
      </c>
      <c r="F33" s="26">
        <v>0</v>
      </c>
      <c r="G33" s="26">
        <v>869</v>
      </c>
      <c r="I33" s="12">
        <v>29</v>
      </c>
      <c r="J33" s="27" t="s">
        <v>201</v>
      </c>
      <c r="K33" s="27" t="s">
        <v>27</v>
      </c>
      <c r="L33" s="49"/>
      <c r="M33" s="49">
        <v>0.003417939814814815</v>
      </c>
      <c r="N33" s="49">
        <f t="shared" si="1"/>
        <v>0.003417939814814815</v>
      </c>
    </row>
    <row r="34" spans="1:14" ht="12.75">
      <c r="A34" s="54">
        <v>30</v>
      </c>
      <c r="B34" s="38" t="s">
        <v>221</v>
      </c>
      <c r="C34" s="38" t="s">
        <v>37</v>
      </c>
      <c r="D34" s="12">
        <f t="shared" si="0"/>
        <v>1613</v>
      </c>
      <c r="E34" s="26">
        <v>717</v>
      </c>
      <c r="F34" s="26">
        <v>722</v>
      </c>
      <c r="G34" s="26">
        <v>891</v>
      </c>
      <c r="I34" s="12">
        <v>30</v>
      </c>
      <c r="J34" s="27" t="s">
        <v>222</v>
      </c>
      <c r="K34" s="27" t="s">
        <v>27</v>
      </c>
      <c r="L34" s="49">
        <v>0.0034333333333333334</v>
      </c>
      <c r="M34" s="49">
        <v>0.0035016203703703707</v>
      </c>
      <c r="N34" s="49">
        <f t="shared" si="1"/>
        <v>0.0034333333333333334</v>
      </c>
    </row>
    <row r="35" spans="1:14" ht="12.75">
      <c r="A35" s="54">
        <v>31</v>
      </c>
      <c r="B35" s="38" t="s">
        <v>222</v>
      </c>
      <c r="C35" s="38" t="s">
        <v>27</v>
      </c>
      <c r="D35" s="12">
        <f t="shared" si="0"/>
        <v>1494</v>
      </c>
      <c r="E35" s="26">
        <v>658</v>
      </c>
      <c r="F35" s="26">
        <v>771</v>
      </c>
      <c r="G35" s="26">
        <v>723</v>
      </c>
      <c r="I35" s="54">
        <v>31</v>
      </c>
      <c r="J35" s="27" t="s">
        <v>206</v>
      </c>
      <c r="K35" s="27" t="s">
        <v>27</v>
      </c>
      <c r="L35" s="49">
        <v>0.003439583333333333</v>
      </c>
      <c r="M35" s="49">
        <v>0.0035331018518518515</v>
      </c>
      <c r="N35" s="49">
        <f t="shared" si="1"/>
        <v>0.003439583333333333</v>
      </c>
    </row>
    <row r="36" spans="1:14" ht="12.75">
      <c r="A36" s="12">
        <v>32</v>
      </c>
      <c r="B36" s="38" t="s">
        <v>223</v>
      </c>
      <c r="C36" s="38" t="s">
        <v>27</v>
      </c>
      <c r="D36" s="12">
        <f t="shared" si="0"/>
        <v>1483</v>
      </c>
      <c r="E36" s="26">
        <v>602</v>
      </c>
      <c r="F36" s="26">
        <v>784</v>
      </c>
      <c r="G36" s="26">
        <v>699</v>
      </c>
      <c r="I36" s="12">
        <v>32</v>
      </c>
      <c r="J36" s="27" t="s">
        <v>351</v>
      </c>
      <c r="K36" s="27" t="s">
        <v>27</v>
      </c>
      <c r="L36" s="49"/>
      <c r="M36" s="49">
        <v>0.0034520833333333335</v>
      </c>
      <c r="N36" s="49">
        <f t="shared" si="1"/>
        <v>0.0034520833333333335</v>
      </c>
    </row>
    <row r="37" spans="1:14" ht="12.75">
      <c r="A37" s="54">
        <v>33</v>
      </c>
      <c r="B37" s="38" t="s">
        <v>315</v>
      </c>
      <c r="C37" s="38" t="s">
        <v>27</v>
      </c>
      <c r="D37" s="12">
        <f t="shared" si="0"/>
        <v>1366</v>
      </c>
      <c r="E37" s="26">
        <v>0</v>
      </c>
      <c r="F37" s="26">
        <v>645</v>
      </c>
      <c r="G37" s="26">
        <v>721</v>
      </c>
      <c r="I37" s="12">
        <v>33</v>
      </c>
      <c r="J37" s="27" t="s">
        <v>255</v>
      </c>
      <c r="K37" s="27" t="s">
        <v>27</v>
      </c>
      <c r="L37" s="49">
        <v>0.003474189814814815</v>
      </c>
      <c r="M37" s="49">
        <v>0.0034534722222222224</v>
      </c>
      <c r="N37" s="49">
        <f t="shared" si="1"/>
        <v>0.0034534722222222224</v>
      </c>
    </row>
    <row r="38" spans="1:14" ht="12.75">
      <c r="A38" s="54">
        <v>34</v>
      </c>
      <c r="B38" s="38" t="s">
        <v>255</v>
      </c>
      <c r="C38" s="38" t="s">
        <v>27</v>
      </c>
      <c r="D38" s="12">
        <f t="shared" si="0"/>
        <v>1070</v>
      </c>
      <c r="E38" s="26">
        <v>541</v>
      </c>
      <c r="F38" s="26">
        <v>529</v>
      </c>
      <c r="G38" s="26">
        <v>0</v>
      </c>
      <c r="I38" s="54">
        <v>34</v>
      </c>
      <c r="J38" s="27" t="s">
        <v>216</v>
      </c>
      <c r="K38" s="27" t="s">
        <v>27</v>
      </c>
      <c r="L38" s="49">
        <v>0.0034983796296296295</v>
      </c>
      <c r="M38" s="49"/>
      <c r="N38" s="49">
        <f t="shared" si="1"/>
        <v>0.0034983796296296295</v>
      </c>
    </row>
    <row r="39" spans="1:14" ht="12.75">
      <c r="A39" s="12">
        <v>35</v>
      </c>
      <c r="B39" s="38" t="s">
        <v>319</v>
      </c>
      <c r="C39" s="38" t="s">
        <v>266</v>
      </c>
      <c r="D39" s="12">
        <f t="shared" si="0"/>
        <v>948</v>
      </c>
      <c r="E39" s="26">
        <v>0</v>
      </c>
      <c r="F39" s="26">
        <v>948</v>
      </c>
      <c r="G39" s="26">
        <v>0</v>
      </c>
      <c r="I39" s="12">
        <v>35</v>
      </c>
      <c r="J39" s="28" t="s">
        <v>225</v>
      </c>
      <c r="K39" s="54" t="s">
        <v>43</v>
      </c>
      <c r="L39" s="49">
        <v>0.003655439814814815</v>
      </c>
      <c r="M39" s="49">
        <v>0.003556944444444444</v>
      </c>
      <c r="N39" s="49">
        <f t="shared" si="1"/>
        <v>0.003556944444444444</v>
      </c>
    </row>
    <row r="40" spans="1:14" ht="12.75">
      <c r="A40" s="54">
        <v>36</v>
      </c>
      <c r="B40" s="38" t="s">
        <v>318</v>
      </c>
      <c r="C40" s="38" t="s">
        <v>266</v>
      </c>
      <c r="D40" s="12">
        <f t="shared" si="0"/>
        <v>916</v>
      </c>
      <c r="E40" s="26">
        <v>0</v>
      </c>
      <c r="F40" s="26">
        <v>916</v>
      </c>
      <c r="G40" s="26">
        <v>0</v>
      </c>
      <c r="I40" s="12">
        <v>36</v>
      </c>
      <c r="J40" s="28" t="s">
        <v>224</v>
      </c>
      <c r="K40" s="28" t="s">
        <v>43</v>
      </c>
      <c r="L40" s="49">
        <v>0.003632291666666667</v>
      </c>
      <c r="M40" s="49"/>
      <c r="N40" s="49">
        <f t="shared" si="1"/>
        <v>0.003632291666666667</v>
      </c>
    </row>
    <row r="41" spans="1:14" ht="12.75">
      <c r="A41" s="54">
        <v>37</v>
      </c>
      <c r="B41" s="38" t="s">
        <v>225</v>
      </c>
      <c r="C41" s="38" t="s">
        <v>43</v>
      </c>
      <c r="D41" s="12">
        <f t="shared" si="0"/>
        <v>850</v>
      </c>
      <c r="E41" s="26">
        <v>354</v>
      </c>
      <c r="F41" s="26">
        <v>418</v>
      </c>
      <c r="G41" s="26">
        <v>432</v>
      </c>
      <c r="I41" s="54">
        <v>37</v>
      </c>
      <c r="J41" s="28" t="s">
        <v>223</v>
      </c>
      <c r="K41" s="28" t="s">
        <v>27</v>
      </c>
      <c r="L41" s="49">
        <v>0.003716203703703704</v>
      </c>
      <c r="M41" s="49"/>
      <c r="N41" s="49">
        <f t="shared" si="1"/>
        <v>0.003716203703703704</v>
      </c>
    </row>
    <row r="42" spans="1:14" ht="12.75">
      <c r="A42" s="12">
        <v>38</v>
      </c>
      <c r="B42" s="38" t="s">
        <v>320</v>
      </c>
      <c r="C42" s="38" t="s">
        <v>264</v>
      </c>
      <c r="D42" s="12">
        <f t="shared" si="0"/>
        <v>799</v>
      </c>
      <c r="E42" s="26">
        <v>0</v>
      </c>
      <c r="F42" s="26">
        <v>799</v>
      </c>
      <c r="G42" s="26">
        <v>0</v>
      </c>
      <c r="I42" s="12">
        <v>38</v>
      </c>
      <c r="J42" s="28"/>
      <c r="K42" s="28"/>
      <c r="L42" s="44"/>
      <c r="M42" s="28"/>
      <c r="N42" s="28"/>
    </row>
    <row r="43" spans="1:7" ht="12.75">
      <c r="A43" s="12">
        <v>39</v>
      </c>
      <c r="B43" s="38" t="s">
        <v>316</v>
      </c>
      <c r="C43" s="38" t="s">
        <v>37</v>
      </c>
      <c r="D43" s="12">
        <f t="shared" si="0"/>
        <v>788</v>
      </c>
      <c r="E43" s="26">
        <v>0</v>
      </c>
      <c r="F43" s="26">
        <v>788</v>
      </c>
      <c r="G43" s="26">
        <v>0</v>
      </c>
    </row>
    <row r="44" spans="1:7" ht="12.75">
      <c r="A44" s="12">
        <v>40</v>
      </c>
      <c r="B44" s="2" t="s">
        <v>432</v>
      </c>
      <c r="C44" s="38" t="s">
        <v>27</v>
      </c>
      <c r="D44" s="12">
        <f t="shared" si="0"/>
        <v>772</v>
      </c>
      <c r="E44" s="4">
        <v>0</v>
      </c>
      <c r="F44" s="4">
        <v>0</v>
      </c>
      <c r="G44" s="4">
        <v>772</v>
      </c>
    </row>
    <row r="45" spans="1:7" ht="12.75">
      <c r="A45" s="12">
        <v>41</v>
      </c>
      <c r="B45" s="38" t="s">
        <v>317</v>
      </c>
      <c r="C45" s="38" t="s">
        <v>264</v>
      </c>
      <c r="D45" s="12">
        <f t="shared" si="0"/>
        <v>735</v>
      </c>
      <c r="E45" s="26">
        <v>0</v>
      </c>
      <c r="F45" s="26">
        <v>735</v>
      </c>
      <c r="G45" s="26">
        <v>0</v>
      </c>
    </row>
    <row r="46" spans="1:7" ht="12.75">
      <c r="A46" s="12">
        <v>42</v>
      </c>
      <c r="B46" s="2" t="s">
        <v>433</v>
      </c>
      <c r="C46" s="38" t="s">
        <v>27</v>
      </c>
      <c r="D46" s="12">
        <f t="shared" si="0"/>
        <v>682</v>
      </c>
      <c r="E46" s="4">
        <v>0</v>
      </c>
      <c r="F46" s="4">
        <v>0</v>
      </c>
      <c r="G46" s="4">
        <v>682</v>
      </c>
    </row>
    <row r="47" spans="1:7" ht="12.75">
      <c r="A47" s="12">
        <v>43</v>
      </c>
      <c r="B47" s="2" t="s">
        <v>434</v>
      </c>
      <c r="C47" s="38" t="s">
        <v>27</v>
      </c>
      <c r="D47" s="12">
        <f t="shared" si="0"/>
        <v>594</v>
      </c>
      <c r="E47" s="4">
        <v>0</v>
      </c>
      <c r="F47" s="4">
        <v>0</v>
      </c>
      <c r="G47" s="4">
        <v>594</v>
      </c>
    </row>
    <row r="48" spans="1:7" ht="12.75">
      <c r="A48" s="12">
        <v>44</v>
      </c>
      <c r="B48" s="38" t="s">
        <v>224</v>
      </c>
      <c r="C48" s="38" t="s">
        <v>43</v>
      </c>
      <c r="D48" s="12">
        <f t="shared" si="0"/>
        <v>442</v>
      </c>
      <c r="E48" s="26">
        <v>442</v>
      </c>
      <c r="F48" s="26">
        <v>0</v>
      </c>
      <c r="G48" s="26">
        <v>0</v>
      </c>
    </row>
    <row r="49" spans="3:4" ht="12.75">
      <c r="C49" s="18"/>
      <c r="D49" s="18"/>
    </row>
    <row r="50" spans="3:4" ht="12.75">
      <c r="C50" s="18"/>
      <c r="D50" s="18"/>
    </row>
    <row r="51" spans="3:4" ht="12.75">
      <c r="C51" s="18"/>
      <c r="D51" s="18"/>
    </row>
    <row r="52" spans="3:4" ht="12.75">
      <c r="C52" s="18"/>
      <c r="D52" s="18"/>
    </row>
    <row r="53" spans="3:4" ht="12.75">
      <c r="C53" s="18"/>
      <c r="D53" s="18"/>
    </row>
    <row r="54" spans="3:4" ht="12.75">
      <c r="C54" s="18"/>
      <c r="D54" s="18"/>
    </row>
    <row r="55" spans="3:4" ht="12.75">
      <c r="C55" s="18"/>
      <c r="D55" s="18"/>
    </row>
    <row r="56" spans="3:4" ht="12.75">
      <c r="C56" s="18"/>
      <c r="D56" s="18"/>
    </row>
    <row r="57" spans="3:4" ht="12.75">
      <c r="C57" s="18"/>
      <c r="D57" s="18"/>
    </row>
    <row r="58" spans="3:4" ht="12.75">
      <c r="C58" s="18"/>
      <c r="D58" s="18"/>
    </row>
    <row r="59" spans="3:4" ht="12.75">
      <c r="C59" s="18"/>
      <c r="D59" s="18"/>
    </row>
    <row r="60" spans="3:4" ht="12.75">
      <c r="C60" s="18"/>
      <c r="D60" s="18"/>
    </row>
    <row r="61" spans="3:4" ht="12.75">
      <c r="C61" s="18"/>
      <c r="D61" s="18"/>
    </row>
    <row r="62" spans="3:4" ht="12.75">
      <c r="C62" s="18"/>
      <c r="D62" s="18"/>
    </row>
    <row r="63" spans="3:4" ht="12.75">
      <c r="C63" s="18"/>
      <c r="D63" s="18"/>
    </row>
    <row r="64" spans="3:4" ht="12.75">
      <c r="C64" s="18"/>
      <c r="D64" s="18"/>
    </row>
    <row r="65" spans="3:4" ht="12.75">
      <c r="C65" s="18"/>
      <c r="D65" s="18"/>
    </row>
    <row r="66" spans="3:4" ht="12.75">
      <c r="C66" s="18"/>
      <c r="D66" s="18"/>
    </row>
    <row r="67" spans="3:4" ht="12.75">
      <c r="C67" s="18"/>
      <c r="D67" s="18"/>
    </row>
    <row r="68" spans="3:4" ht="12.75">
      <c r="C68" s="18"/>
      <c r="D68" s="18"/>
    </row>
    <row r="69" spans="3:4" ht="12.75">
      <c r="C69" s="18"/>
      <c r="D69" s="18"/>
    </row>
    <row r="70" spans="3:4" ht="12.75">
      <c r="C70" s="18"/>
      <c r="D70" s="18"/>
    </row>
    <row r="71" spans="3:4" ht="12.75">
      <c r="C71" s="18"/>
      <c r="D71" s="18"/>
    </row>
    <row r="72" spans="3:4" ht="12.75">
      <c r="C72" s="18"/>
      <c r="D72" s="18"/>
    </row>
    <row r="73" spans="3:4" ht="12.75">
      <c r="C73" s="18"/>
      <c r="D73" s="18"/>
    </row>
    <row r="74" spans="3:4" ht="12.75">
      <c r="C74" s="18"/>
      <c r="D74" s="18"/>
    </row>
    <row r="75" spans="3:4" ht="12.75">
      <c r="C75" s="18"/>
      <c r="D75" s="18"/>
    </row>
    <row r="76" spans="3:4" ht="12.75">
      <c r="C76" s="18"/>
      <c r="D76" s="18"/>
    </row>
    <row r="77" spans="3:4" ht="12.75">
      <c r="C77" s="18"/>
      <c r="D77" s="18"/>
    </row>
    <row r="78" spans="3:4" ht="12.75">
      <c r="C78" s="18"/>
      <c r="D78" s="18"/>
    </row>
    <row r="79" spans="3:4" ht="12.75">
      <c r="C79" s="18"/>
      <c r="D79" s="18"/>
    </row>
    <row r="80" spans="3:4" ht="12.75">
      <c r="C80" s="18"/>
      <c r="D80" s="18"/>
    </row>
    <row r="81" spans="3:4" ht="12.75">
      <c r="C81" s="18"/>
      <c r="D81" s="18"/>
    </row>
    <row r="82" spans="3:4" ht="12.75">
      <c r="C82" s="18"/>
      <c r="D82" s="18"/>
    </row>
    <row r="83" spans="3:4" ht="12.75">
      <c r="C83" s="18"/>
      <c r="D83" s="18"/>
    </row>
    <row r="84" spans="3:4" ht="12.75">
      <c r="C84" s="18"/>
      <c r="D84" s="18"/>
    </row>
    <row r="85" spans="3:4" ht="12.75">
      <c r="C85" s="18"/>
      <c r="D85" s="18"/>
    </row>
    <row r="86" spans="3:4" ht="12.75">
      <c r="C86" s="18"/>
      <c r="D86" s="18"/>
    </row>
    <row r="87" spans="3:4" ht="12.75">
      <c r="C87" s="18"/>
      <c r="D87" s="18"/>
    </row>
    <row r="88" spans="3:4" ht="12.75">
      <c r="C88" s="18"/>
      <c r="D88" s="18"/>
    </row>
    <row r="89" spans="3:4" ht="12.75">
      <c r="C89" s="18"/>
      <c r="D89" s="18"/>
    </row>
    <row r="90" spans="3:4" ht="12.75">
      <c r="C90" s="18"/>
      <c r="D90" s="18"/>
    </row>
    <row r="91" spans="3:4" ht="12.75">
      <c r="C91" s="18"/>
      <c r="D91" s="18"/>
    </row>
    <row r="92" spans="3:4" ht="12.75">
      <c r="C92" s="18"/>
      <c r="D92" s="18"/>
    </row>
    <row r="93" spans="3:4" ht="12.75">
      <c r="C93" s="18"/>
      <c r="D93" s="18"/>
    </row>
    <row r="94" spans="3:4" ht="12.75">
      <c r="C94" s="18"/>
      <c r="D94" s="18"/>
    </row>
    <row r="95" spans="3:4" ht="12.75">
      <c r="C95" s="18"/>
      <c r="D95" s="18"/>
    </row>
    <row r="96" spans="3:4" ht="12.75">
      <c r="C96" s="18"/>
      <c r="D96" s="18"/>
    </row>
    <row r="97" spans="3:4" ht="12.75">
      <c r="C97" s="18"/>
      <c r="D97" s="18"/>
    </row>
    <row r="98" spans="3:4" ht="12.75">
      <c r="C98" s="18"/>
      <c r="D98" s="18"/>
    </row>
    <row r="99" spans="3:4" ht="12.75">
      <c r="C99" s="18"/>
      <c r="D99" s="18"/>
    </row>
    <row r="100" spans="3:4" ht="12.75">
      <c r="C100" s="18"/>
      <c r="D100" s="18"/>
    </row>
    <row r="101" spans="3:4" ht="12.75">
      <c r="C101" s="18"/>
      <c r="D101" s="18"/>
    </row>
    <row r="102" spans="3:4" ht="12.75">
      <c r="C102" s="18"/>
      <c r="D102" s="18"/>
    </row>
    <row r="103" spans="3:4" ht="12.75">
      <c r="C103" s="18"/>
      <c r="D103" s="18"/>
    </row>
    <row r="104" spans="3:4" ht="12.75">
      <c r="C104" s="18"/>
      <c r="D104" s="18"/>
    </row>
    <row r="105" spans="3:4" ht="12.75">
      <c r="C105" s="18"/>
      <c r="D105" s="18"/>
    </row>
    <row r="106" spans="3:4" ht="12.75">
      <c r="C106" s="18"/>
      <c r="D106" s="18"/>
    </row>
    <row r="107" spans="3:4" ht="12.75">
      <c r="C107" s="18"/>
      <c r="D107" s="18"/>
    </row>
    <row r="108" spans="3:4" ht="12.75">
      <c r="C108" s="18"/>
      <c r="D108" s="18"/>
    </row>
    <row r="109" spans="3:4" ht="12.75">
      <c r="C109" s="18"/>
      <c r="D109" s="18"/>
    </row>
    <row r="110" spans="3:4" ht="12.75">
      <c r="C110" s="18"/>
      <c r="D110" s="18"/>
    </row>
    <row r="111" spans="3:4" ht="12.75">
      <c r="C111" s="18"/>
      <c r="D111" s="18"/>
    </row>
    <row r="112" spans="3:4" ht="12.75">
      <c r="C112" s="18"/>
      <c r="D112" s="18"/>
    </row>
    <row r="113" spans="3:4" ht="12.75">
      <c r="C113" s="18"/>
      <c r="D113" s="18"/>
    </row>
    <row r="114" spans="3:4" ht="12.75">
      <c r="C114" s="18"/>
      <c r="D114" s="18"/>
    </row>
    <row r="115" spans="3:4" ht="12.75">
      <c r="C115" s="18"/>
      <c r="D115" s="18"/>
    </row>
    <row r="116" spans="3:4" ht="12.75">
      <c r="C116" s="18"/>
      <c r="D116" s="18"/>
    </row>
    <row r="117" spans="3:4" ht="12.75">
      <c r="C117" s="18"/>
      <c r="D117" s="18"/>
    </row>
    <row r="118" spans="3:4" ht="12.75">
      <c r="C118" s="18"/>
      <c r="D118" s="18"/>
    </row>
    <row r="119" spans="3:4" ht="12.75">
      <c r="C119" s="18"/>
      <c r="D119" s="18"/>
    </row>
    <row r="120" spans="3:4" ht="12.75">
      <c r="C120" s="18"/>
      <c r="D120" s="18"/>
    </row>
    <row r="121" spans="3:4" ht="12.75">
      <c r="C121" s="18"/>
      <c r="D121" s="18"/>
    </row>
    <row r="122" spans="3:4" ht="12.75">
      <c r="C122" s="18"/>
      <c r="D122" s="18"/>
    </row>
    <row r="123" spans="3:4" ht="12.75">
      <c r="C123" s="18"/>
      <c r="D123" s="18"/>
    </row>
    <row r="124" spans="3:4" ht="12.75">
      <c r="C124" s="18"/>
      <c r="D124" s="18"/>
    </row>
    <row r="125" spans="3:4" ht="12.75">
      <c r="C125" s="18"/>
      <c r="D125" s="18"/>
    </row>
    <row r="126" spans="3:4" ht="12.75">
      <c r="C126" s="18"/>
      <c r="D126" s="18"/>
    </row>
    <row r="127" spans="3:4" ht="12.75">
      <c r="C127" s="18"/>
      <c r="D127" s="18"/>
    </row>
    <row r="128" spans="3:4" ht="12.75">
      <c r="C128" s="18"/>
      <c r="D128" s="18"/>
    </row>
    <row r="129" spans="3:4" ht="12.75">
      <c r="C129" s="18"/>
      <c r="D129" s="18"/>
    </row>
    <row r="130" spans="3:4" ht="12.75">
      <c r="C130" s="18"/>
      <c r="D130" s="18"/>
    </row>
    <row r="131" spans="3:4" ht="12.75">
      <c r="C131" s="18"/>
      <c r="D131" s="18"/>
    </row>
    <row r="132" spans="3:4" ht="12.75">
      <c r="C132" s="18"/>
      <c r="D132" s="18"/>
    </row>
    <row r="133" spans="3:4" ht="12.75">
      <c r="C133" s="18"/>
      <c r="D133" s="18"/>
    </row>
    <row r="134" spans="3:4" ht="12.75">
      <c r="C134" s="18"/>
      <c r="D134" s="18"/>
    </row>
    <row r="135" spans="3:4" ht="12.75">
      <c r="C135" s="18"/>
      <c r="D135" s="18"/>
    </row>
    <row r="136" spans="3:4" ht="12.75">
      <c r="C136" s="18"/>
      <c r="D136" s="18"/>
    </row>
    <row r="137" spans="3:4" ht="12.75">
      <c r="C137" s="18"/>
      <c r="D137" s="18"/>
    </row>
    <row r="138" spans="3:4" ht="12.75">
      <c r="C138" s="18"/>
      <c r="D138" s="18"/>
    </row>
    <row r="139" spans="3:4" ht="12.75">
      <c r="C139" s="18"/>
      <c r="D139" s="18"/>
    </row>
    <row r="140" spans="3:4" ht="12.75">
      <c r="C140" s="18"/>
      <c r="D140" s="18"/>
    </row>
    <row r="141" spans="3:4" ht="12.75">
      <c r="C141" s="18"/>
      <c r="D141" s="18"/>
    </row>
    <row r="142" spans="3:4" ht="12.75">
      <c r="C142" s="18"/>
      <c r="D142" s="18"/>
    </row>
    <row r="143" spans="3:4" ht="12.75">
      <c r="C143" s="18"/>
      <c r="D143" s="18"/>
    </row>
    <row r="144" spans="3:4" ht="12.75">
      <c r="C144" s="18"/>
      <c r="D144" s="18"/>
    </row>
    <row r="145" spans="3:4" ht="12.75">
      <c r="C145" s="18"/>
      <c r="D145" s="18"/>
    </row>
    <row r="146" spans="3:4" ht="12.75">
      <c r="C146" s="18"/>
      <c r="D146" s="18"/>
    </row>
    <row r="147" spans="3:4" ht="12.75">
      <c r="C147" s="18"/>
      <c r="D147" s="18"/>
    </row>
    <row r="148" spans="3:4" ht="12.75">
      <c r="C148" s="18"/>
      <c r="D148" s="18"/>
    </row>
    <row r="149" spans="3:4" ht="12.75">
      <c r="C149" s="18"/>
      <c r="D149" s="18"/>
    </row>
    <row r="150" spans="3:4" ht="12.75">
      <c r="C150" s="18"/>
      <c r="D150" s="18"/>
    </row>
    <row r="151" spans="3:4" ht="12.75">
      <c r="C151" s="18"/>
      <c r="D151" s="18"/>
    </row>
    <row r="152" spans="3:4" ht="12.75">
      <c r="C152" s="18"/>
      <c r="D152" s="18"/>
    </row>
    <row r="153" spans="3:4" ht="12.75">
      <c r="C153" s="18"/>
      <c r="D153" s="18"/>
    </row>
  </sheetData>
  <sheetProtection/>
  <conditionalFormatting sqref="M16:M42 L42 N5:N42 L5:M41 A5:G7 I5:K42">
    <cfRule type="expression" priority="1" dxfId="0" stopIfTrue="1">
      <formula>$I5&lt;4</formula>
    </cfRule>
  </conditionalFormatting>
  <conditionalFormatting sqref="M14:M15">
    <cfRule type="expression" priority="3" dxfId="0" stopIfTrue="1">
      <formula>$I13&lt;4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6">
      <selection activeCell="B41" sqref="B41"/>
    </sheetView>
  </sheetViews>
  <sheetFormatPr defaultColWidth="9.00390625" defaultRowHeight="12.75"/>
  <cols>
    <col min="1" max="1" width="3.625" style="2" customWidth="1"/>
    <col min="2" max="2" width="26.00390625" style="2" customWidth="1"/>
    <col min="3" max="3" width="9.125" style="2" customWidth="1"/>
    <col min="4" max="4" width="8.125" style="4" customWidth="1"/>
    <col min="5" max="7" width="8.125" style="13" customWidth="1"/>
    <col min="8" max="8" width="3.125" style="2" customWidth="1"/>
    <col min="9" max="9" width="3.625" style="2" customWidth="1"/>
    <col min="10" max="10" width="24.75390625" style="2" customWidth="1"/>
    <col min="11" max="11" width="12.00390625" style="2" bestFit="1" customWidth="1"/>
    <col min="12" max="12" width="8.50390625" style="47" customWidth="1"/>
    <col min="13" max="13" width="8.875" style="2" bestFit="1" customWidth="1"/>
    <col min="14" max="14" width="13.625" style="2" customWidth="1"/>
    <col min="15" max="16384" width="9.00390625" style="2" customWidth="1"/>
  </cols>
  <sheetData>
    <row r="1" spans="1:12" ht="12.75">
      <c r="A1" s="1" t="s">
        <v>22</v>
      </c>
      <c r="C1" s="3" t="s">
        <v>23</v>
      </c>
      <c r="I1" s="5"/>
      <c r="L1" s="14"/>
    </row>
    <row r="2" ht="12.75">
      <c r="L2" s="16"/>
    </row>
    <row r="3" spans="1:12" ht="12.75">
      <c r="A3" s="5" t="s">
        <v>16</v>
      </c>
      <c r="I3" s="5" t="str">
        <f>A3</f>
        <v>Jongens Pupillen B 2005  </v>
      </c>
      <c r="L3" s="14" t="s">
        <v>5</v>
      </c>
    </row>
    <row r="4" spans="1:14" ht="12.75">
      <c r="A4" s="5" t="s">
        <v>1</v>
      </c>
      <c r="B4" s="5" t="s">
        <v>3</v>
      </c>
      <c r="C4" s="5" t="s">
        <v>4</v>
      </c>
      <c r="D4" s="6" t="s">
        <v>10</v>
      </c>
      <c r="E4" s="7">
        <v>41741</v>
      </c>
      <c r="F4" s="7">
        <v>41776</v>
      </c>
      <c r="G4" s="7">
        <v>41804</v>
      </c>
      <c r="I4" s="5" t="s">
        <v>1</v>
      </c>
      <c r="J4" s="5" t="s">
        <v>3</v>
      </c>
      <c r="K4" s="5" t="s">
        <v>4</v>
      </c>
      <c r="L4" s="7">
        <f>E4</f>
        <v>41741</v>
      </c>
      <c r="M4" s="23">
        <f>F4</f>
        <v>41776</v>
      </c>
      <c r="N4" s="2" t="s">
        <v>11</v>
      </c>
    </row>
    <row r="5" spans="1:14" ht="12.75">
      <c r="A5" s="19">
        <v>1</v>
      </c>
      <c r="B5" s="29" t="s">
        <v>92</v>
      </c>
      <c r="C5" s="29" t="s">
        <v>27</v>
      </c>
      <c r="D5" s="19">
        <f aca="true" t="shared" si="0" ref="D5:D39">SUM(E5:G5)-MIN(E5:G5)</f>
        <v>2652</v>
      </c>
      <c r="E5" s="36">
        <v>1058</v>
      </c>
      <c r="F5" s="36">
        <v>1340</v>
      </c>
      <c r="G5" s="36">
        <v>1312</v>
      </c>
      <c r="I5" s="12">
        <v>1</v>
      </c>
      <c r="J5" s="27" t="s">
        <v>89</v>
      </c>
      <c r="K5" s="27" t="s">
        <v>25</v>
      </c>
      <c r="L5" s="56">
        <v>0.0024600694444444444</v>
      </c>
      <c r="M5" s="56">
        <v>0.0025071759259259257</v>
      </c>
      <c r="N5" s="53">
        <f>MIN(L5:M5)</f>
        <v>0.0024600694444444444</v>
      </c>
    </row>
    <row r="6" spans="1:14" ht="12.75">
      <c r="A6" s="21">
        <v>2</v>
      </c>
      <c r="B6" s="29" t="s">
        <v>306</v>
      </c>
      <c r="C6" s="29" t="s">
        <v>307</v>
      </c>
      <c r="D6" s="19">
        <f t="shared" si="0"/>
        <v>2397</v>
      </c>
      <c r="E6" s="36">
        <v>0</v>
      </c>
      <c r="F6" s="36">
        <v>1222</v>
      </c>
      <c r="G6" s="36">
        <v>1175</v>
      </c>
      <c r="I6" s="54">
        <v>2</v>
      </c>
      <c r="J6" s="28" t="s">
        <v>354</v>
      </c>
      <c r="K6" s="28" t="s">
        <v>27</v>
      </c>
      <c r="L6" s="59"/>
      <c r="M6" s="56">
        <v>0.0025988425925925927</v>
      </c>
      <c r="N6" s="53">
        <f aca="true" t="shared" si="1" ref="N6:N34">MIN(L6:M6)</f>
        <v>0.0025988425925925927</v>
      </c>
    </row>
    <row r="7" spans="1:14" ht="12.75">
      <c r="A7" s="19">
        <v>3</v>
      </c>
      <c r="B7" s="29" t="s">
        <v>93</v>
      </c>
      <c r="C7" s="29" t="s">
        <v>27</v>
      </c>
      <c r="D7" s="19">
        <f t="shared" si="0"/>
        <v>2358</v>
      </c>
      <c r="E7" s="36">
        <v>1056</v>
      </c>
      <c r="F7" s="36">
        <v>1135</v>
      </c>
      <c r="G7" s="36">
        <v>1223</v>
      </c>
      <c r="I7" s="12">
        <v>3</v>
      </c>
      <c r="J7" s="27" t="s">
        <v>92</v>
      </c>
      <c r="K7" s="27" t="s">
        <v>27</v>
      </c>
      <c r="L7" s="56">
        <v>0.002646412037037037</v>
      </c>
      <c r="M7" s="56">
        <v>0.0026346064814814813</v>
      </c>
      <c r="N7" s="53">
        <f t="shared" si="1"/>
        <v>0.0026346064814814813</v>
      </c>
    </row>
    <row r="8" spans="1:14" ht="12.75">
      <c r="A8" s="6">
        <v>4</v>
      </c>
      <c r="B8" s="38" t="s">
        <v>89</v>
      </c>
      <c r="C8" s="38" t="s">
        <v>25</v>
      </c>
      <c r="D8" s="12">
        <f t="shared" si="0"/>
        <v>2296</v>
      </c>
      <c r="E8" s="39">
        <v>1185</v>
      </c>
      <c r="F8" s="39">
        <v>1069</v>
      </c>
      <c r="G8" s="39">
        <v>1111</v>
      </c>
      <c r="I8" s="54">
        <v>4</v>
      </c>
      <c r="J8" s="27" t="s">
        <v>94</v>
      </c>
      <c r="K8" s="27" t="s">
        <v>30</v>
      </c>
      <c r="L8" s="56">
        <v>0.002911342592592592</v>
      </c>
      <c r="M8" s="56">
        <v>0.002649652777777778</v>
      </c>
      <c r="N8" s="53">
        <f t="shared" si="1"/>
        <v>0.002649652777777778</v>
      </c>
    </row>
    <row r="9" spans="1:14" ht="12.75">
      <c r="A9" s="4">
        <v>5</v>
      </c>
      <c r="B9" s="38" t="s">
        <v>94</v>
      </c>
      <c r="C9" s="38" t="s">
        <v>30</v>
      </c>
      <c r="D9" s="12">
        <f t="shared" si="0"/>
        <v>2264</v>
      </c>
      <c r="E9" s="39">
        <v>1056</v>
      </c>
      <c r="F9" s="39">
        <v>1169</v>
      </c>
      <c r="G9" s="39">
        <v>1095</v>
      </c>
      <c r="I9" s="12">
        <v>5</v>
      </c>
      <c r="J9" s="27" t="s">
        <v>98</v>
      </c>
      <c r="K9" s="27" t="s">
        <v>37</v>
      </c>
      <c r="L9" s="56">
        <v>0.0029331018518518517</v>
      </c>
      <c r="M9" s="56">
        <v>0.002702893518518519</v>
      </c>
      <c r="N9" s="53">
        <f t="shared" si="1"/>
        <v>0.002702893518518519</v>
      </c>
    </row>
    <row r="10" spans="1:14" ht="12.75">
      <c r="A10" s="6">
        <v>6</v>
      </c>
      <c r="B10" s="38" t="s">
        <v>97</v>
      </c>
      <c r="C10" s="38" t="s">
        <v>25</v>
      </c>
      <c r="D10" s="12">
        <f t="shared" si="0"/>
        <v>2255</v>
      </c>
      <c r="E10" s="39">
        <v>1029</v>
      </c>
      <c r="F10" s="39">
        <v>1117</v>
      </c>
      <c r="G10" s="39">
        <v>1138</v>
      </c>
      <c r="I10" s="54">
        <v>6</v>
      </c>
      <c r="J10" s="28" t="s">
        <v>96</v>
      </c>
      <c r="K10" s="28" t="s">
        <v>37</v>
      </c>
      <c r="L10" s="56">
        <v>0.0028248842592592596</v>
      </c>
      <c r="M10" s="56">
        <v>0.002719212962962963</v>
      </c>
      <c r="N10" s="53">
        <f t="shared" si="1"/>
        <v>0.002719212962962963</v>
      </c>
    </row>
    <row r="11" spans="1:14" ht="12.75">
      <c r="A11" s="6">
        <v>7</v>
      </c>
      <c r="B11" s="38" t="s">
        <v>96</v>
      </c>
      <c r="C11" s="38" t="s">
        <v>37</v>
      </c>
      <c r="D11" s="12">
        <f t="shared" si="0"/>
        <v>2226</v>
      </c>
      <c r="E11" s="39">
        <v>1042</v>
      </c>
      <c r="F11" s="39">
        <v>1139</v>
      </c>
      <c r="G11" s="39">
        <v>1087</v>
      </c>
      <c r="I11" s="12">
        <v>7</v>
      </c>
      <c r="J11" s="27" t="s">
        <v>106</v>
      </c>
      <c r="K11" s="27" t="s">
        <v>27</v>
      </c>
      <c r="L11" s="56">
        <v>0.0027311342592592595</v>
      </c>
      <c r="M11" s="56">
        <v>0.002844212962962963</v>
      </c>
      <c r="N11" s="53">
        <f t="shared" si="1"/>
        <v>0.0027311342592592595</v>
      </c>
    </row>
    <row r="12" spans="1:14" ht="12.75">
      <c r="A12" s="4">
        <v>8</v>
      </c>
      <c r="B12" s="38" t="s">
        <v>91</v>
      </c>
      <c r="C12" s="38" t="s">
        <v>30</v>
      </c>
      <c r="D12" s="12">
        <f t="shared" si="0"/>
        <v>2220</v>
      </c>
      <c r="E12" s="39">
        <v>1077</v>
      </c>
      <c r="F12" s="39">
        <v>1114</v>
      </c>
      <c r="G12" s="39">
        <v>1106</v>
      </c>
      <c r="I12" s="54">
        <v>8</v>
      </c>
      <c r="J12" s="28" t="s">
        <v>100</v>
      </c>
      <c r="K12" s="28" t="s">
        <v>27</v>
      </c>
      <c r="L12" s="56">
        <v>0.0028909722222222223</v>
      </c>
      <c r="M12" s="56">
        <v>0.0027443287037037037</v>
      </c>
      <c r="N12" s="53">
        <f t="shared" si="1"/>
        <v>0.0027443287037037037</v>
      </c>
    </row>
    <row r="13" spans="1:14" ht="12.75">
      <c r="A13" s="6">
        <v>9</v>
      </c>
      <c r="B13" s="38" t="s">
        <v>304</v>
      </c>
      <c r="C13" s="38" t="s">
        <v>264</v>
      </c>
      <c r="D13" s="12">
        <f t="shared" si="0"/>
        <v>2207</v>
      </c>
      <c r="E13" s="39">
        <v>0</v>
      </c>
      <c r="F13" s="39">
        <v>1099</v>
      </c>
      <c r="G13" s="39">
        <v>1108</v>
      </c>
      <c r="I13" s="12">
        <v>9</v>
      </c>
      <c r="J13" s="27" t="s">
        <v>90</v>
      </c>
      <c r="K13" s="27" t="s">
        <v>30</v>
      </c>
      <c r="L13" s="56">
        <v>0.002773611111111111</v>
      </c>
      <c r="M13" s="56">
        <v>0.0028859953703703704</v>
      </c>
      <c r="N13" s="53">
        <f t="shared" si="1"/>
        <v>0.002773611111111111</v>
      </c>
    </row>
    <row r="14" spans="1:14" ht="12.75">
      <c r="A14" s="6">
        <v>10</v>
      </c>
      <c r="B14" s="38" t="s">
        <v>90</v>
      </c>
      <c r="C14" s="38" t="s">
        <v>30</v>
      </c>
      <c r="D14" s="12">
        <f t="shared" si="0"/>
        <v>2180</v>
      </c>
      <c r="E14" s="39">
        <v>1093</v>
      </c>
      <c r="F14" s="39">
        <v>1087</v>
      </c>
      <c r="G14" s="39">
        <v>1081</v>
      </c>
      <c r="I14" s="54">
        <v>10</v>
      </c>
      <c r="J14" s="27" t="s">
        <v>112</v>
      </c>
      <c r="K14" s="27" t="s">
        <v>27</v>
      </c>
      <c r="L14" s="56">
        <v>0.0028549768518518516</v>
      </c>
      <c r="M14" s="56"/>
      <c r="N14" s="53">
        <f t="shared" si="1"/>
        <v>0.0028549768518518516</v>
      </c>
    </row>
    <row r="15" spans="1:14" ht="12.75">
      <c r="A15" s="4">
        <v>11</v>
      </c>
      <c r="B15" s="38" t="s">
        <v>98</v>
      </c>
      <c r="C15" s="38" t="s">
        <v>37</v>
      </c>
      <c r="D15" s="12">
        <f t="shared" si="0"/>
        <v>2140</v>
      </c>
      <c r="E15" s="39">
        <v>1025</v>
      </c>
      <c r="F15" s="39">
        <v>1115</v>
      </c>
      <c r="G15" s="39">
        <v>0</v>
      </c>
      <c r="I15" s="12">
        <v>11</v>
      </c>
      <c r="J15" s="27" t="s">
        <v>109</v>
      </c>
      <c r="K15" s="27" t="s">
        <v>27</v>
      </c>
      <c r="L15" s="56">
        <v>0.0029483796296296294</v>
      </c>
      <c r="M15" s="56">
        <v>0.0028706018518518516</v>
      </c>
      <c r="N15" s="53">
        <f t="shared" si="1"/>
        <v>0.0028706018518518516</v>
      </c>
    </row>
    <row r="16" spans="1:14" ht="12.75">
      <c r="A16" s="6">
        <v>12</v>
      </c>
      <c r="B16" s="38" t="s">
        <v>99</v>
      </c>
      <c r="C16" s="38" t="s">
        <v>37</v>
      </c>
      <c r="D16" s="12">
        <f t="shared" si="0"/>
        <v>2122</v>
      </c>
      <c r="E16" s="39">
        <v>955</v>
      </c>
      <c r="F16" s="39">
        <v>1089</v>
      </c>
      <c r="G16" s="39">
        <v>1033</v>
      </c>
      <c r="I16" s="54">
        <v>12</v>
      </c>
      <c r="J16" s="27" t="s">
        <v>105</v>
      </c>
      <c r="K16" s="27" t="s">
        <v>25</v>
      </c>
      <c r="L16" s="56">
        <v>0.0029783564814814816</v>
      </c>
      <c r="M16" s="56">
        <v>0.0029225694444444447</v>
      </c>
      <c r="N16" s="53">
        <f t="shared" si="1"/>
        <v>0.0029225694444444447</v>
      </c>
    </row>
    <row r="17" spans="1:14" ht="12.75">
      <c r="A17" s="6">
        <v>13</v>
      </c>
      <c r="B17" s="38" t="s">
        <v>95</v>
      </c>
      <c r="C17" s="38" t="s">
        <v>30</v>
      </c>
      <c r="D17" s="12">
        <f t="shared" si="0"/>
        <v>2067</v>
      </c>
      <c r="E17" s="39">
        <v>1051</v>
      </c>
      <c r="F17" s="39">
        <v>1016</v>
      </c>
      <c r="G17" s="39">
        <v>988</v>
      </c>
      <c r="I17" s="12">
        <v>13</v>
      </c>
      <c r="J17" s="27" t="s">
        <v>107</v>
      </c>
      <c r="K17" s="27" t="s">
        <v>30</v>
      </c>
      <c r="L17" s="56">
        <v>0.002992476851851852</v>
      </c>
      <c r="M17" s="56">
        <v>0.002983333333333334</v>
      </c>
      <c r="N17" s="53">
        <f t="shared" si="1"/>
        <v>0.002983333333333334</v>
      </c>
    </row>
    <row r="18" spans="1:14" ht="12.75">
      <c r="A18" s="4">
        <v>14</v>
      </c>
      <c r="B18" s="38" t="s">
        <v>105</v>
      </c>
      <c r="C18" s="38" t="s">
        <v>25</v>
      </c>
      <c r="D18" s="12">
        <f t="shared" si="0"/>
        <v>1930</v>
      </c>
      <c r="E18" s="39">
        <v>859</v>
      </c>
      <c r="F18" s="39">
        <v>978</v>
      </c>
      <c r="G18" s="39">
        <v>952</v>
      </c>
      <c r="I18" s="54">
        <v>14</v>
      </c>
      <c r="J18" s="27" t="s">
        <v>97</v>
      </c>
      <c r="K18" s="27" t="s">
        <v>25</v>
      </c>
      <c r="L18" s="56">
        <v>0.002994560185185185</v>
      </c>
      <c r="M18" s="56">
        <v>0.003401041666666667</v>
      </c>
      <c r="N18" s="53">
        <f t="shared" si="1"/>
        <v>0.002994560185185185</v>
      </c>
    </row>
    <row r="19" spans="1:14" ht="12.75">
      <c r="A19" s="6">
        <v>15</v>
      </c>
      <c r="B19" s="38" t="s">
        <v>305</v>
      </c>
      <c r="C19" s="38" t="s">
        <v>264</v>
      </c>
      <c r="D19" s="12">
        <f t="shared" si="0"/>
        <v>1905</v>
      </c>
      <c r="E19" s="39">
        <v>0</v>
      </c>
      <c r="F19" s="39">
        <v>855</v>
      </c>
      <c r="G19" s="39">
        <v>1050</v>
      </c>
      <c r="I19" s="12">
        <v>15</v>
      </c>
      <c r="J19" s="27" t="s">
        <v>103</v>
      </c>
      <c r="K19" s="27" t="s">
        <v>37</v>
      </c>
      <c r="L19" s="56">
        <v>0.003034837962962963</v>
      </c>
      <c r="M19" s="56"/>
      <c r="N19" s="53">
        <f t="shared" si="1"/>
        <v>0.003034837962962963</v>
      </c>
    </row>
    <row r="20" spans="1:14" ht="12.75">
      <c r="A20" s="6">
        <v>16</v>
      </c>
      <c r="B20" s="38" t="s">
        <v>101</v>
      </c>
      <c r="C20" s="38" t="s">
        <v>27</v>
      </c>
      <c r="D20" s="12">
        <f t="shared" si="0"/>
        <v>1888</v>
      </c>
      <c r="E20" s="39">
        <v>911</v>
      </c>
      <c r="F20" s="39">
        <v>956</v>
      </c>
      <c r="G20" s="39">
        <v>932</v>
      </c>
      <c r="I20" s="54">
        <v>16</v>
      </c>
      <c r="J20" s="27" t="s">
        <v>113</v>
      </c>
      <c r="K20" s="27" t="s">
        <v>25</v>
      </c>
      <c r="L20" s="56">
        <v>0.0030391203703703704</v>
      </c>
      <c r="M20" s="56">
        <v>0.0030613425925925925</v>
      </c>
      <c r="N20" s="53">
        <f t="shared" si="1"/>
        <v>0.0030391203703703704</v>
      </c>
    </row>
    <row r="21" spans="1:14" ht="12.75">
      <c r="A21" s="4">
        <v>17</v>
      </c>
      <c r="B21" s="38" t="s">
        <v>100</v>
      </c>
      <c r="C21" s="38" t="s">
        <v>27</v>
      </c>
      <c r="D21" s="12">
        <f t="shared" si="0"/>
        <v>1883</v>
      </c>
      <c r="E21" s="39">
        <v>928</v>
      </c>
      <c r="F21" s="39">
        <v>952</v>
      </c>
      <c r="G21" s="39">
        <v>931</v>
      </c>
      <c r="I21" s="12">
        <v>17</v>
      </c>
      <c r="J21" s="27" t="s">
        <v>111</v>
      </c>
      <c r="K21" s="27" t="s">
        <v>27</v>
      </c>
      <c r="L21" s="56">
        <v>0.0030466435185185184</v>
      </c>
      <c r="M21" s="56"/>
      <c r="N21" s="53">
        <f t="shared" si="1"/>
        <v>0.0030466435185185184</v>
      </c>
    </row>
    <row r="22" spans="1:14" ht="12.75">
      <c r="A22" s="6">
        <v>18</v>
      </c>
      <c r="B22" s="38" t="s">
        <v>107</v>
      </c>
      <c r="C22" s="38" t="s">
        <v>30</v>
      </c>
      <c r="D22" s="12">
        <f t="shared" si="0"/>
        <v>1882</v>
      </c>
      <c r="E22" s="39">
        <v>842</v>
      </c>
      <c r="F22" s="39">
        <v>950</v>
      </c>
      <c r="G22" s="39">
        <v>932</v>
      </c>
      <c r="I22" s="12">
        <v>18</v>
      </c>
      <c r="J22" s="28" t="s">
        <v>93</v>
      </c>
      <c r="K22" s="28" t="s">
        <v>27</v>
      </c>
      <c r="L22" s="59"/>
      <c r="M22" s="56">
        <v>0.0030488425925925926</v>
      </c>
      <c r="N22" s="53">
        <f t="shared" si="1"/>
        <v>0.0030488425925925926</v>
      </c>
    </row>
    <row r="23" spans="1:14" ht="12.75">
      <c r="A23" s="6">
        <v>19</v>
      </c>
      <c r="B23" s="38" t="s">
        <v>309</v>
      </c>
      <c r="C23" s="38" t="s">
        <v>30</v>
      </c>
      <c r="D23" s="12">
        <f t="shared" si="0"/>
        <v>1868</v>
      </c>
      <c r="E23" s="39">
        <v>0</v>
      </c>
      <c r="F23" s="39">
        <v>963</v>
      </c>
      <c r="G23" s="39">
        <v>905</v>
      </c>
      <c r="I23" s="54">
        <v>19</v>
      </c>
      <c r="J23" s="27" t="s">
        <v>99</v>
      </c>
      <c r="K23" s="27" t="s">
        <v>37</v>
      </c>
      <c r="L23" s="56">
        <v>0.0032175925925925926</v>
      </c>
      <c r="M23" s="56">
        <v>0.0030918981481481487</v>
      </c>
      <c r="N23" s="53">
        <f t="shared" si="1"/>
        <v>0.0030918981481481487</v>
      </c>
    </row>
    <row r="24" spans="1:14" ht="12.75">
      <c r="A24" s="4">
        <v>20</v>
      </c>
      <c r="B24" s="38" t="s">
        <v>106</v>
      </c>
      <c r="C24" s="38" t="s">
        <v>27</v>
      </c>
      <c r="D24" s="12">
        <f t="shared" si="0"/>
        <v>1841</v>
      </c>
      <c r="E24" s="39">
        <v>854</v>
      </c>
      <c r="F24" s="39">
        <v>984</v>
      </c>
      <c r="G24" s="39">
        <v>857</v>
      </c>
      <c r="I24" s="12">
        <v>20</v>
      </c>
      <c r="J24" s="27" t="s">
        <v>108</v>
      </c>
      <c r="K24" s="27" t="s">
        <v>25</v>
      </c>
      <c r="L24" s="56">
        <v>0.003114351851851852</v>
      </c>
      <c r="M24" s="56">
        <v>0.0031374999999999997</v>
      </c>
      <c r="N24" s="53">
        <f t="shared" si="1"/>
        <v>0.003114351851851852</v>
      </c>
    </row>
    <row r="25" spans="1:14" ht="12.75">
      <c r="A25" s="6">
        <v>21</v>
      </c>
      <c r="B25" s="38" t="s">
        <v>104</v>
      </c>
      <c r="C25" s="38" t="s">
        <v>25</v>
      </c>
      <c r="D25" s="12">
        <f t="shared" si="0"/>
        <v>1835</v>
      </c>
      <c r="E25" s="39">
        <v>860</v>
      </c>
      <c r="F25" s="39">
        <v>913</v>
      </c>
      <c r="G25" s="39">
        <v>922</v>
      </c>
      <c r="I25" s="12">
        <v>21</v>
      </c>
      <c r="J25" s="27" t="s">
        <v>110</v>
      </c>
      <c r="K25" s="28" t="s">
        <v>43</v>
      </c>
      <c r="L25" s="56">
        <v>0.0031892361111111114</v>
      </c>
      <c r="M25" s="56">
        <v>0.003120949074074074</v>
      </c>
      <c r="N25" s="53">
        <f t="shared" si="1"/>
        <v>0.003120949074074074</v>
      </c>
    </row>
    <row r="26" spans="1:14" ht="12.75">
      <c r="A26" s="6">
        <v>22</v>
      </c>
      <c r="B26" s="38" t="s">
        <v>109</v>
      </c>
      <c r="C26" s="38" t="s">
        <v>27</v>
      </c>
      <c r="D26" s="12">
        <f t="shared" si="0"/>
        <v>1826</v>
      </c>
      <c r="E26" s="39">
        <v>829</v>
      </c>
      <c r="F26" s="39">
        <v>958</v>
      </c>
      <c r="G26" s="39">
        <v>868</v>
      </c>
      <c r="I26" s="54">
        <v>22</v>
      </c>
      <c r="J26" s="27" t="s">
        <v>104</v>
      </c>
      <c r="K26" s="27" t="s">
        <v>25</v>
      </c>
      <c r="L26" s="56">
        <v>0.003127893518518518</v>
      </c>
      <c r="M26" s="56">
        <v>0.003147453703703704</v>
      </c>
      <c r="N26" s="53">
        <f t="shared" si="1"/>
        <v>0.003127893518518518</v>
      </c>
    </row>
    <row r="27" spans="1:14" ht="12.75">
      <c r="A27" s="4">
        <v>23</v>
      </c>
      <c r="B27" s="38" t="s">
        <v>102</v>
      </c>
      <c r="C27" s="38" t="s">
        <v>30</v>
      </c>
      <c r="D27" s="12">
        <f t="shared" si="0"/>
        <v>1764</v>
      </c>
      <c r="E27" s="39">
        <v>893</v>
      </c>
      <c r="F27" s="39">
        <v>0</v>
      </c>
      <c r="G27" s="39">
        <v>871</v>
      </c>
      <c r="I27" s="12">
        <v>23</v>
      </c>
      <c r="J27" s="28" t="s">
        <v>91</v>
      </c>
      <c r="K27" s="28" t="s">
        <v>30</v>
      </c>
      <c r="L27" s="56">
        <v>0.003232175925925926</v>
      </c>
      <c r="M27" s="56">
        <v>0.0032649305555555556</v>
      </c>
      <c r="N27" s="53">
        <f t="shared" si="1"/>
        <v>0.003232175925925926</v>
      </c>
    </row>
    <row r="28" spans="1:14" ht="12.75">
      <c r="A28" s="6">
        <v>24</v>
      </c>
      <c r="B28" s="38" t="s">
        <v>110</v>
      </c>
      <c r="C28" s="38" t="s">
        <v>43</v>
      </c>
      <c r="D28" s="12">
        <f t="shared" si="0"/>
        <v>1715</v>
      </c>
      <c r="E28" s="39">
        <v>796</v>
      </c>
      <c r="F28" s="39">
        <v>824</v>
      </c>
      <c r="G28" s="39">
        <v>891</v>
      </c>
      <c r="I28" s="12">
        <v>24</v>
      </c>
      <c r="J28" s="28" t="s">
        <v>356</v>
      </c>
      <c r="K28" s="28" t="s">
        <v>43</v>
      </c>
      <c r="L28" s="59"/>
      <c r="M28" s="56">
        <v>0.003250231481481482</v>
      </c>
      <c r="N28" s="53">
        <f t="shared" si="1"/>
        <v>0.003250231481481482</v>
      </c>
    </row>
    <row r="29" spans="1:14" ht="12.75">
      <c r="A29" s="6">
        <v>25</v>
      </c>
      <c r="B29" s="38" t="s">
        <v>108</v>
      </c>
      <c r="C29" s="38" t="s">
        <v>25</v>
      </c>
      <c r="D29" s="12">
        <f t="shared" si="0"/>
        <v>1709</v>
      </c>
      <c r="E29" s="39">
        <v>837</v>
      </c>
      <c r="F29" s="39">
        <v>872</v>
      </c>
      <c r="G29" s="39">
        <v>748</v>
      </c>
      <c r="I29" s="54">
        <v>25</v>
      </c>
      <c r="J29" s="27" t="s">
        <v>101</v>
      </c>
      <c r="K29" s="27" t="s">
        <v>27</v>
      </c>
      <c r="L29" s="56">
        <v>0.0034592592592592596</v>
      </c>
      <c r="M29" s="56">
        <v>0.0033438657407407406</v>
      </c>
      <c r="N29" s="53">
        <f t="shared" si="1"/>
        <v>0.0033438657407407406</v>
      </c>
    </row>
    <row r="30" spans="1:14" ht="12.75">
      <c r="A30" s="4">
        <v>26</v>
      </c>
      <c r="B30" s="38" t="s">
        <v>112</v>
      </c>
      <c r="C30" s="38" t="s">
        <v>27</v>
      </c>
      <c r="D30" s="12">
        <f t="shared" si="0"/>
        <v>1660</v>
      </c>
      <c r="E30" s="39">
        <v>761</v>
      </c>
      <c r="F30" s="39">
        <v>0</v>
      </c>
      <c r="G30" s="39">
        <v>899</v>
      </c>
      <c r="I30" s="12">
        <v>26</v>
      </c>
      <c r="J30" s="27" t="s">
        <v>102</v>
      </c>
      <c r="K30" s="27" t="s">
        <v>30</v>
      </c>
      <c r="L30" s="56">
        <v>0.0034171296296296293</v>
      </c>
      <c r="M30" s="56"/>
      <c r="N30" s="53">
        <f t="shared" si="1"/>
        <v>0.0034171296296296293</v>
      </c>
    </row>
    <row r="31" spans="1:14" ht="12.75">
      <c r="A31" s="6">
        <v>27</v>
      </c>
      <c r="B31" s="38" t="s">
        <v>310</v>
      </c>
      <c r="C31" s="38" t="s">
        <v>311</v>
      </c>
      <c r="D31" s="12">
        <f t="shared" si="0"/>
        <v>1655</v>
      </c>
      <c r="E31" s="39">
        <v>0</v>
      </c>
      <c r="F31" s="39">
        <v>859</v>
      </c>
      <c r="G31" s="39">
        <v>796</v>
      </c>
      <c r="I31" s="12">
        <v>27</v>
      </c>
      <c r="J31" s="27" t="s">
        <v>115</v>
      </c>
      <c r="K31" s="27" t="s">
        <v>30</v>
      </c>
      <c r="L31" s="56">
        <v>0.0034464120370370373</v>
      </c>
      <c r="M31" s="56">
        <v>0.003499189814814815</v>
      </c>
      <c r="N31" s="53">
        <f t="shared" si="1"/>
        <v>0.0034464120370370373</v>
      </c>
    </row>
    <row r="32" spans="1:14" ht="12.75">
      <c r="A32" s="6">
        <v>28</v>
      </c>
      <c r="B32" s="38" t="s">
        <v>113</v>
      </c>
      <c r="C32" s="38" t="s">
        <v>25</v>
      </c>
      <c r="D32" s="12">
        <f t="shared" si="0"/>
        <v>1450</v>
      </c>
      <c r="E32" s="39">
        <v>696</v>
      </c>
      <c r="F32" s="39">
        <v>754</v>
      </c>
      <c r="G32" s="39">
        <v>693</v>
      </c>
      <c r="H32" s="15"/>
      <c r="I32" s="54">
        <v>28</v>
      </c>
      <c r="J32" s="28" t="s">
        <v>357</v>
      </c>
      <c r="K32" s="28" t="s">
        <v>30</v>
      </c>
      <c r="L32" s="59"/>
      <c r="M32" s="56">
        <v>0.003480555555555555</v>
      </c>
      <c r="N32" s="53">
        <f t="shared" si="1"/>
        <v>0.003480555555555555</v>
      </c>
    </row>
    <row r="33" spans="1:14" ht="12.75">
      <c r="A33" s="4">
        <v>29</v>
      </c>
      <c r="B33" s="38" t="s">
        <v>114</v>
      </c>
      <c r="C33" s="38" t="s">
        <v>43</v>
      </c>
      <c r="D33" s="12">
        <f t="shared" si="0"/>
        <v>1279</v>
      </c>
      <c r="E33" s="39">
        <v>605</v>
      </c>
      <c r="F33" s="39">
        <v>559</v>
      </c>
      <c r="G33" s="39">
        <v>674</v>
      </c>
      <c r="H33" s="15"/>
      <c r="I33" s="12">
        <v>29</v>
      </c>
      <c r="J33" s="28" t="s">
        <v>355</v>
      </c>
      <c r="K33" s="28" t="s">
        <v>27</v>
      </c>
      <c r="L33" s="59"/>
      <c r="M33" s="56">
        <v>0.0034876157407407408</v>
      </c>
      <c r="N33" s="53">
        <f t="shared" si="1"/>
        <v>0.0034876157407407408</v>
      </c>
    </row>
    <row r="34" spans="1:14" ht="12.75">
      <c r="A34" s="6">
        <v>30</v>
      </c>
      <c r="B34" s="38" t="s">
        <v>115</v>
      </c>
      <c r="C34" s="38" t="s">
        <v>30</v>
      </c>
      <c r="D34" s="12">
        <f t="shared" si="0"/>
        <v>1226</v>
      </c>
      <c r="E34" s="39">
        <v>593</v>
      </c>
      <c r="F34" s="39">
        <v>620</v>
      </c>
      <c r="G34" s="39">
        <v>606</v>
      </c>
      <c r="I34" s="12">
        <v>30</v>
      </c>
      <c r="J34" s="27" t="s">
        <v>114</v>
      </c>
      <c r="K34" s="27" t="s">
        <v>43</v>
      </c>
      <c r="L34" s="56">
        <v>0.003833449074074074</v>
      </c>
      <c r="M34" s="56"/>
      <c r="N34" s="53">
        <f t="shared" si="1"/>
        <v>0.003833449074074074</v>
      </c>
    </row>
    <row r="35" spans="1:14" ht="12.75">
      <c r="A35" s="6">
        <v>31</v>
      </c>
      <c r="B35" s="38" t="s">
        <v>308</v>
      </c>
      <c r="C35" s="38" t="s">
        <v>307</v>
      </c>
      <c r="D35" s="12">
        <f t="shared" si="0"/>
        <v>1163</v>
      </c>
      <c r="E35" s="39">
        <v>0</v>
      </c>
      <c r="F35" s="39">
        <v>1163</v>
      </c>
      <c r="G35" s="39">
        <v>0</v>
      </c>
      <c r="I35" s="54">
        <v>31</v>
      </c>
      <c r="J35" s="27"/>
      <c r="K35" s="27"/>
      <c r="L35" s="44"/>
      <c r="M35" s="27"/>
      <c r="N35" s="27"/>
    </row>
    <row r="36" spans="1:14" ht="12.75">
      <c r="A36" s="4">
        <v>32</v>
      </c>
      <c r="B36" s="38" t="s">
        <v>428</v>
      </c>
      <c r="C36" s="38" t="s">
        <v>311</v>
      </c>
      <c r="D36" s="12">
        <f t="shared" si="0"/>
        <v>886</v>
      </c>
      <c r="E36" s="39">
        <v>0</v>
      </c>
      <c r="F36" s="39">
        <v>0</v>
      </c>
      <c r="G36" s="39">
        <v>886</v>
      </c>
      <c r="I36" s="12">
        <v>32</v>
      </c>
      <c r="J36" s="27"/>
      <c r="K36" s="27"/>
      <c r="L36" s="44"/>
      <c r="M36" s="27"/>
      <c r="N36" s="27"/>
    </row>
    <row r="37" spans="1:14" ht="12.75">
      <c r="A37" s="6">
        <v>33</v>
      </c>
      <c r="B37" s="38" t="s">
        <v>103</v>
      </c>
      <c r="C37" s="38" t="s">
        <v>37</v>
      </c>
      <c r="D37" s="12">
        <f t="shared" si="0"/>
        <v>871</v>
      </c>
      <c r="E37" s="39">
        <v>871</v>
      </c>
      <c r="F37" s="39">
        <v>0</v>
      </c>
      <c r="G37" s="39">
        <v>0</v>
      </c>
      <c r="I37" s="12">
        <v>33</v>
      </c>
      <c r="J37" s="27"/>
      <c r="K37" s="27"/>
      <c r="L37" s="44"/>
      <c r="M37" s="27"/>
      <c r="N37" s="27"/>
    </row>
    <row r="38" spans="1:14" ht="12.75">
      <c r="A38" s="6">
        <v>34</v>
      </c>
      <c r="B38" s="38" t="s">
        <v>111</v>
      </c>
      <c r="C38" s="38" t="s">
        <v>27</v>
      </c>
      <c r="D38" s="12">
        <f t="shared" si="0"/>
        <v>778</v>
      </c>
      <c r="E38" s="39">
        <v>778</v>
      </c>
      <c r="F38" s="39">
        <v>0</v>
      </c>
      <c r="G38" s="39">
        <v>0</v>
      </c>
      <c r="I38" s="54">
        <v>34</v>
      </c>
      <c r="J38" s="28"/>
      <c r="K38" s="28"/>
      <c r="L38" s="59"/>
      <c r="M38" s="28"/>
      <c r="N38" s="28"/>
    </row>
    <row r="39" spans="1:14" ht="12.75">
      <c r="A39" s="4">
        <v>35</v>
      </c>
      <c r="B39" s="38"/>
      <c r="C39" s="38"/>
      <c r="D39" s="12">
        <f t="shared" si="0"/>
        <v>0</v>
      </c>
      <c r="E39" s="39">
        <v>0</v>
      </c>
      <c r="F39" s="39">
        <v>0</v>
      </c>
      <c r="G39" s="39">
        <v>0</v>
      </c>
      <c r="I39" s="12">
        <v>35</v>
      </c>
      <c r="J39" s="28"/>
      <c r="K39" s="28"/>
      <c r="L39" s="59"/>
      <c r="M39" s="28"/>
      <c r="N39" s="28"/>
    </row>
  </sheetData>
  <sheetProtection/>
  <autoFilter ref="A5:G37">
    <sortState ref="A6:G39">
      <sortCondition descending="1" sortBy="value" ref="D6:D39"/>
    </sortState>
  </autoFilter>
  <conditionalFormatting sqref="I5:N34">
    <cfRule type="expression" priority="1" dxfId="0" stopIfTrue="1">
      <formula>$I5&lt;4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2"/>
  <sheetViews>
    <sheetView zoomScale="80" zoomScaleNormal="80" zoomScalePageLayoutView="0" workbookViewId="0" topLeftCell="A1">
      <selection activeCell="G22" sqref="G22"/>
    </sheetView>
  </sheetViews>
  <sheetFormatPr defaultColWidth="9.00390625" defaultRowHeight="12.75"/>
  <cols>
    <col min="1" max="1" width="3.625" style="2" customWidth="1"/>
    <col min="2" max="2" width="26.00390625" style="2" customWidth="1"/>
    <col min="3" max="3" width="9.125" style="2" customWidth="1"/>
    <col min="4" max="4" width="8.125" style="2" customWidth="1"/>
    <col min="5" max="7" width="8.125" style="4" customWidth="1"/>
    <col min="8" max="8" width="3.125" style="2" customWidth="1"/>
    <col min="9" max="9" width="3.625" style="2" customWidth="1"/>
    <col min="10" max="10" width="24.75390625" style="2" customWidth="1"/>
    <col min="11" max="11" width="12.375" style="2" bestFit="1" customWidth="1"/>
    <col min="12" max="12" width="8.50390625" style="45" customWidth="1"/>
    <col min="13" max="13" width="11.125" style="2" bestFit="1" customWidth="1"/>
    <col min="14" max="14" width="15.25390625" style="2" customWidth="1"/>
    <col min="15" max="16384" width="9.00390625" style="2" customWidth="1"/>
  </cols>
  <sheetData>
    <row r="1" spans="1:12" ht="12.75">
      <c r="A1" s="1" t="s">
        <v>22</v>
      </c>
      <c r="C1" s="3" t="s">
        <v>23</v>
      </c>
      <c r="I1" s="5"/>
      <c r="L1" s="6"/>
    </row>
    <row r="2" ht="12.75">
      <c r="L2" s="4"/>
    </row>
    <row r="3" spans="1:12" ht="12.75">
      <c r="A3" s="5" t="s">
        <v>17</v>
      </c>
      <c r="I3" s="5" t="str">
        <f>A3</f>
        <v>Meisjes Pupillen B 2005</v>
      </c>
      <c r="L3" s="6" t="s">
        <v>5</v>
      </c>
    </row>
    <row r="4" spans="1:14" ht="12.75">
      <c r="A4" s="5" t="s">
        <v>1</v>
      </c>
      <c r="B4" s="5" t="s">
        <v>3</v>
      </c>
      <c r="C4" s="5" t="s">
        <v>4</v>
      </c>
      <c r="D4" s="5" t="s">
        <v>10</v>
      </c>
      <c r="E4" s="7">
        <v>41741</v>
      </c>
      <c r="F4" s="7">
        <v>41776</v>
      </c>
      <c r="G4" s="7">
        <v>41804</v>
      </c>
      <c r="I4" s="5" t="s">
        <v>1</v>
      </c>
      <c r="J4" s="5" t="s">
        <v>3</v>
      </c>
      <c r="K4" s="5" t="s">
        <v>4</v>
      </c>
      <c r="L4" s="7">
        <f>E4</f>
        <v>41741</v>
      </c>
      <c r="M4" s="23">
        <f>F4</f>
        <v>41776</v>
      </c>
      <c r="N4" s="2" t="s">
        <v>11</v>
      </c>
    </row>
    <row r="5" spans="1:14" ht="12.75">
      <c r="A5" s="12">
        <v>1</v>
      </c>
      <c r="B5" s="38" t="s">
        <v>336</v>
      </c>
      <c r="C5" s="38" t="s">
        <v>27</v>
      </c>
      <c r="D5" s="12">
        <f aca="true" t="shared" si="0" ref="D5:D42">SUM(E5:G5)-MIN(E5:G5)</f>
        <v>2343</v>
      </c>
      <c r="E5" s="26">
        <v>0</v>
      </c>
      <c r="F5" s="26">
        <v>1200</v>
      </c>
      <c r="G5" s="26">
        <v>1143</v>
      </c>
      <c r="I5" s="12">
        <v>1</v>
      </c>
      <c r="J5" s="27" t="s">
        <v>175</v>
      </c>
      <c r="K5" s="27" t="s">
        <v>27</v>
      </c>
      <c r="L5" s="56">
        <v>0.0025828703703703704</v>
      </c>
      <c r="M5" s="56">
        <v>0.0025752314814814817</v>
      </c>
      <c r="N5" s="53">
        <f aca="true" t="shared" si="1" ref="N5:N30">MIN(L5:M5)</f>
        <v>0.0025752314814814817</v>
      </c>
    </row>
    <row r="6" spans="1:14" ht="12.75">
      <c r="A6" s="54">
        <v>2</v>
      </c>
      <c r="B6" s="38" t="s">
        <v>174</v>
      </c>
      <c r="C6" s="38" t="s">
        <v>27</v>
      </c>
      <c r="D6" s="12">
        <f t="shared" si="0"/>
        <v>2141</v>
      </c>
      <c r="E6" s="26">
        <v>1084</v>
      </c>
      <c r="F6" s="26">
        <v>0</v>
      </c>
      <c r="G6" s="26">
        <v>1057</v>
      </c>
      <c r="H6" s="9"/>
      <c r="I6" s="54">
        <v>2</v>
      </c>
      <c r="J6" s="27" t="s">
        <v>184</v>
      </c>
      <c r="K6" s="27" t="s">
        <v>27</v>
      </c>
      <c r="L6" s="56">
        <v>0.0028749999999999995</v>
      </c>
      <c r="M6" s="56">
        <v>0.002754861111111111</v>
      </c>
      <c r="N6" s="53">
        <f t="shared" si="1"/>
        <v>0.002754861111111111</v>
      </c>
    </row>
    <row r="7" spans="1:14" ht="12.75">
      <c r="A7" s="12">
        <v>3</v>
      </c>
      <c r="B7" s="38" t="s">
        <v>173</v>
      </c>
      <c r="C7" s="38" t="s">
        <v>27</v>
      </c>
      <c r="D7" s="12">
        <f t="shared" si="0"/>
        <v>2096</v>
      </c>
      <c r="E7" s="12">
        <v>1084</v>
      </c>
      <c r="F7" s="12">
        <v>1012</v>
      </c>
      <c r="G7" s="26">
        <v>854</v>
      </c>
      <c r="H7" s="9"/>
      <c r="I7" s="54">
        <v>3</v>
      </c>
      <c r="J7" s="27" t="s">
        <v>176</v>
      </c>
      <c r="K7" s="27" t="s">
        <v>30</v>
      </c>
      <c r="L7" s="56">
        <v>0.0027752314814814814</v>
      </c>
      <c r="M7" s="56">
        <v>0.002803703703703704</v>
      </c>
      <c r="N7" s="53">
        <f t="shared" si="1"/>
        <v>0.0027752314814814814</v>
      </c>
    </row>
    <row r="8" spans="1:14" ht="12.75">
      <c r="A8" s="54">
        <v>4</v>
      </c>
      <c r="B8" s="38" t="s">
        <v>177</v>
      </c>
      <c r="C8" s="38" t="s">
        <v>27</v>
      </c>
      <c r="D8" s="12">
        <f t="shared" si="0"/>
        <v>2015</v>
      </c>
      <c r="E8" s="12">
        <v>1011</v>
      </c>
      <c r="F8" s="12">
        <v>1004</v>
      </c>
      <c r="G8" s="26">
        <v>952</v>
      </c>
      <c r="H8" s="9"/>
      <c r="I8" s="12">
        <v>4</v>
      </c>
      <c r="J8" s="27" t="s">
        <v>173</v>
      </c>
      <c r="K8" s="27" t="s">
        <v>27</v>
      </c>
      <c r="L8" s="56">
        <v>0.002916782407407408</v>
      </c>
      <c r="M8" s="56">
        <v>0.003026967592592593</v>
      </c>
      <c r="N8" s="53">
        <f t="shared" si="1"/>
        <v>0.002916782407407408</v>
      </c>
    </row>
    <row r="9" spans="1:14" ht="12.75">
      <c r="A9" s="12">
        <v>5</v>
      </c>
      <c r="B9" s="27" t="s">
        <v>175</v>
      </c>
      <c r="C9" s="27" t="s">
        <v>27</v>
      </c>
      <c r="D9" s="12">
        <f t="shared" si="0"/>
        <v>2013</v>
      </c>
      <c r="E9" s="12">
        <v>1039</v>
      </c>
      <c r="F9" s="12">
        <v>974</v>
      </c>
      <c r="G9" s="26">
        <v>965</v>
      </c>
      <c r="H9" s="9"/>
      <c r="I9" s="54">
        <v>5</v>
      </c>
      <c r="J9" s="27" t="s">
        <v>186</v>
      </c>
      <c r="K9" s="27" t="s">
        <v>27</v>
      </c>
      <c r="L9" s="56">
        <v>0.002982986111111111</v>
      </c>
      <c r="M9" s="56">
        <v>0.002952199074074074</v>
      </c>
      <c r="N9" s="53">
        <f t="shared" si="1"/>
        <v>0.002952199074074074</v>
      </c>
    </row>
    <row r="10" spans="1:14" ht="12.75">
      <c r="A10" s="54">
        <v>6</v>
      </c>
      <c r="B10" s="38" t="s">
        <v>179</v>
      </c>
      <c r="C10" s="38" t="s">
        <v>27</v>
      </c>
      <c r="D10" s="12">
        <f t="shared" si="0"/>
        <v>2003</v>
      </c>
      <c r="E10" s="26">
        <v>991</v>
      </c>
      <c r="F10" s="26">
        <v>1012</v>
      </c>
      <c r="G10" s="26">
        <v>924</v>
      </c>
      <c r="H10" s="9"/>
      <c r="I10" s="54">
        <v>6</v>
      </c>
      <c r="J10" s="27" t="s">
        <v>360</v>
      </c>
      <c r="K10" s="27" t="s">
        <v>27</v>
      </c>
      <c r="L10" s="44"/>
      <c r="M10" s="56">
        <v>0.002978935185185185</v>
      </c>
      <c r="N10" s="53">
        <f t="shared" si="1"/>
        <v>0.002978935185185185</v>
      </c>
    </row>
    <row r="11" spans="1:14" ht="12.75">
      <c r="A11" s="54">
        <v>7</v>
      </c>
      <c r="B11" s="38" t="s">
        <v>176</v>
      </c>
      <c r="C11" s="38" t="s">
        <v>30</v>
      </c>
      <c r="D11" s="12">
        <f t="shared" si="0"/>
        <v>2002</v>
      </c>
      <c r="E11" s="26">
        <v>1032</v>
      </c>
      <c r="F11" s="26">
        <v>965</v>
      </c>
      <c r="G11" s="26">
        <v>970</v>
      </c>
      <c r="H11" s="9"/>
      <c r="I11" s="12">
        <v>7</v>
      </c>
      <c r="J11" s="27" t="s">
        <v>258</v>
      </c>
      <c r="K11" s="27" t="s">
        <v>37</v>
      </c>
      <c r="L11" s="56">
        <v>0.0030122685185185183</v>
      </c>
      <c r="M11" s="56">
        <v>0.0030570601851851852</v>
      </c>
      <c r="N11" s="53">
        <f t="shared" si="1"/>
        <v>0.0030122685185185183</v>
      </c>
    </row>
    <row r="12" spans="1:14" ht="12.75">
      <c r="A12" s="12">
        <v>8</v>
      </c>
      <c r="B12" s="38" t="s">
        <v>178</v>
      </c>
      <c r="C12" s="38" t="s">
        <v>43</v>
      </c>
      <c r="D12" s="12">
        <f t="shared" si="0"/>
        <v>2001</v>
      </c>
      <c r="E12" s="26">
        <v>1004</v>
      </c>
      <c r="F12" s="26">
        <v>997</v>
      </c>
      <c r="G12" s="26">
        <v>886</v>
      </c>
      <c r="H12" s="9"/>
      <c r="I12" s="54">
        <v>8</v>
      </c>
      <c r="J12" s="27" t="s">
        <v>185</v>
      </c>
      <c r="K12" s="27" t="s">
        <v>27</v>
      </c>
      <c r="L12" s="56">
        <v>0.003041203703703704</v>
      </c>
      <c r="M12" s="56">
        <v>0.0032109953703703706</v>
      </c>
      <c r="N12" s="53">
        <f t="shared" si="1"/>
        <v>0.003041203703703704</v>
      </c>
    </row>
    <row r="13" spans="1:14" ht="12.75">
      <c r="A13" s="54">
        <v>9</v>
      </c>
      <c r="B13" s="38" t="s">
        <v>181</v>
      </c>
      <c r="C13" s="38" t="s">
        <v>27</v>
      </c>
      <c r="D13" s="12">
        <f t="shared" si="0"/>
        <v>1951</v>
      </c>
      <c r="E13" s="26">
        <v>981</v>
      </c>
      <c r="F13" s="26">
        <v>909</v>
      </c>
      <c r="G13" s="26">
        <v>970</v>
      </c>
      <c r="H13" s="9"/>
      <c r="I13" s="54">
        <v>9</v>
      </c>
      <c r="J13" s="27" t="s">
        <v>358</v>
      </c>
      <c r="K13" s="27" t="s">
        <v>43</v>
      </c>
      <c r="L13" s="44"/>
      <c r="M13" s="56">
        <v>0.0030591435185185183</v>
      </c>
      <c r="N13" s="53">
        <f t="shared" si="1"/>
        <v>0.0030591435185185183</v>
      </c>
    </row>
    <row r="14" spans="1:14" ht="12.75">
      <c r="A14" s="54">
        <v>10</v>
      </c>
      <c r="B14" s="38" t="s">
        <v>258</v>
      </c>
      <c r="C14" s="38" t="s">
        <v>37</v>
      </c>
      <c r="D14" s="12">
        <f t="shared" si="0"/>
        <v>1918</v>
      </c>
      <c r="E14" s="26">
        <v>993</v>
      </c>
      <c r="F14" s="26">
        <v>925</v>
      </c>
      <c r="G14" s="26">
        <v>0</v>
      </c>
      <c r="H14" s="9"/>
      <c r="I14" s="12">
        <v>10</v>
      </c>
      <c r="J14" s="27" t="s">
        <v>183</v>
      </c>
      <c r="K14" s="27" t="s">
        <v>37</v>
      </c>
      <c r="L14" s="56">
        <v>0.003232175925925926</v>
      </c>
      <c r="M14" s="56">
        <v>0.0031658564814814813</v>
      </c>
      <c r="N14" s="53">
        <f t="shared" si="1"/>
        <v>0.0031658564814814813</v>
      </c>
    </row>
    <row r="15" spans="1:14" ht="12.75">
      <c r="A15" s="12">
        <v>11</v>
      </c>
      <c r="B15" s="38" t="s">
        <v>182</v>
      </c>
      <c r="C15" s="38" t="s">
        <v>27</v>
      </c>
      <c r="D15" s="12">
        <f t="shared" si="0"/>
        <v>1890</v>
      </c>
      <c r="E15" s="26">
        <v>964</v>
      </c>
      <c r="F15" s="26">
        <v>0</v>
      </c>
      <c r="G15" s="26">
        <v>926</v>
      </c>
      <c r="H15" s="9"/>
      <c r="I15" s="54">
        <v>11</v>
      </c>
      <c r="J15" s="27" t="s">
        <v>194</v>
      </c>
      <c r="K15" s="27" t="s">
        <v>25</v>
      </c>
      <c r="L15" s="56">
        <v>0.003333680555555555</v>
      </c>
      <c r="M15" s="56">
        <v>0.003183680555555556</v>
      </c>
      <c r="N15" s="53">
        <f t="shared" si="1"/>
        <v>0.003183680555555556</v>
      </c>
    </row>
    <row r="16" spans="1:14" ht="12.75">
      <c r="A16" s="54">
        <v>12</v>
      </c>
      <c r="B16" s="38" t="s">
        <v>184</v>
      </c>
      <c r="C16" s="38" t="s">
        <v>27</v>
      </c>
      <c r="D16" s="12">
        <f t="shared" si="0"/>
        <v>1861</v>
      </c>
      <c r="E16" s="26">
        <v>893</v>
      </c>
      <c r="F16" s="26">
        <v>968</v>
      </c>
      <c r="G16" s="26">
        <v>804</v>
      </c>
      <c r="H16" s="9"/>
      <c r="I16" s="54">
        <v>12</v>
      </c>
      <c r="J16" s="27" t="s">
        <v>174</v>
      </c>
      <c r="K16" s="27" t="s">
        <v>27</v>
      </c>
      <c r="L16" s="56">
        <v>0.003198263888888889</v>
      </c>
      <c r="M16" s="56"/>
      <c r="N16" s="53">
        <f t="shared" si="1"/>
        <v>0.003198263888888889</v>
      </c>
    </row>
    <row r="17" spans="1:14" ht="12.75">
      <c r="A17" s="54">
        <v>13</v>
      </c>
      <c r="B17" s="38" t="s">
        <v>180</v>
      </c>
      <c r="C17" s="38" t="s">
        <v>27</v>
      </c>
      <c r="D17" s="12">
        <f t="shared" si="0"/>
        <v>1852</v>
      </c>
      <c r="E17" s="26">
        <v>988</v>
      </c>
      <c r="F17" s="26">
        <v>864</v>
      </c>
      <c r="G17" s="26">
        <v>159</v>
      </c>
      <c r="H17" s="9"/>
      <c r="I17" s="12">
        <v>13</v>
      </c>
      <c r="J17" s="27" t="s">
        <v>182</v>
      </c>
      <c r="K17" s="27" t="s">
        <v>27</v>
      </c>
      <c r="L17" s="56">
        <v>0.0032185185185185186</v>
      </c>
      <c r="M17" s="56"/>
      <c r="N17" s="53">
        <f t="shared" si="1"/>
        <v>0.0032185185185185186</v>
      </c>
    </row>
    <row r="18" spans="1:14" ht="12.75">
      <c r="A18" s="12">
        <v>14</v>
      </c>
      <c r="B18" s="38" t="s">
        <v>186</v>
      </c>
      <c r="C18" s="38" t="s">
        <v>27</v>
      </c>
      <c r="D18" s="12">
        <f t="shared" si="0"/>
        <v>1801</v>
      </c>
      <c r="E18" s="26">
        <v>854</v>
      </c>
      <c r="F18" s="26">
        <v>947</v>
      </c>
      <c r="G18" s="26">
        <v>823</v>
      </c>
      <c r="H18" s="9"/>
      <c r="I18" s="54">
        <v>14</v>
      </c>
      <c r="J18" s="27" t="s">
        <v>180</v>
      </c>
      <c r="K18" s="27" t="s">
        <v>27</v>
      </c>
      <c r="L18" s="56">
        <v>0.003221643518518518</v>
      </c>
      <c r="M18" s="56">
        <v>0.0033131944444444446</v>
      </c>
      <c r="N18" s="53">
        <f t="shared" si="1"/>
        <v>0.003221643518518518</v>
      </c>
    </row>
    <row r="19" spans="1:14" ht="12.75">
      <c r="A19" s="54">
        <v>16</v>
      </c>
      <c r="B19" s="38" t="s">
        <v>334</v>
      </c>
      <c r="C19" s="38" t="s">
        <v>43</v>
      </c>
      <c r="D19" s="12">
        <f t="shared" si="0"/>
        <v>1748</v>
      </c>
      <c r="E19" s="26">
        <v>0</v>
      </c>
      <c r="F19" s="26">
        <v>824</v>
      </c>
      <c r="G19" s="26">
        <v>924</v>
      </c>
      <c r="H19" s="9"/>
      <c r="I19" s="54">
        <v>15</v>
      </c>
      <c r="J19" s="27" t="s">
        <v>177</v>
      </c>
      <c r="K19" s="27" t="s">
        <v>27</v>
      </c>
      <c r="L19" s="56">
        <v>0.003638657407407407</v>
      </c>
      <c r="M19" s="56">
        <v>0.003242939814814815</v>
      </c>
      <c r="N19" s="53">
        <f t="shared" si="1"/>
        <v>0.003242939814814815</v>
      </c>
    </row>
    <row r="20" spans="1:14" ht="12.75">
      <c r="A20" s="54">
        <v>15</v>
      </c>
      <c r="B20" s="38" t="s">
        <v>185</v>
      </c>
      <c r="C20" s="38" t="s">
        <v>27</v>
      </c>
      <c r="D20" s="12">
        <f t="shared" si="0"/>
        <v>1748</v>
      </c>
      <c r="E20" s="26">
        <v>869</v>
      </c>
      <c r="F20" s="26">
        <v>879</v>
      </c>
      <c r="G20" s="26">
        <v>816</v>
      </c>
      <c r="H20" s="9"/>
      <c r="I20" s="12">
        <v>16</v>
      </c>
      <c r="J20" s="27" t="s">
        <v>178</v>
      </c>
      <c r="K20" s="27" t="s">
        <v>43</v>
      </c>
      <c r="L20" s="56">
        <v>0.003577314814814815</v>
      </c>
      <c r="M20" s="56">
        <v>0.0033054398148148144</v>
      </c>
      <c r="N20" s="53">
        <f t="shared" si="1"/>
        <v>0.0033054398148148144</v>
      </c>
    </row>
    <row r="21" spans="1:14" ht="12.75">
      <c r="A21" s="12">
        <v>17</v>
      </c>
      <c r="B21" s="38" t="s">
        <v>183</v>
      </c>
      <c r="C21" s="38" t="s">
        <v>37</v>
      </c>
      <c r="D21" s="12">
        <f t="shared" si="0"/>
        <v>1744</v>
      </c>
      <c r="E21" s="26">
        <v>900</v>
      </c>
      <c r="F21" s="26">
        <v>844</v>
      </c>
      <c r="G21" s="26">
        <v>741</v>
      </c>
      <c r="H21" s="9"/>
      <c r="I21" s="54">
        <v>17</v>
      </c>
      <c r="J21" s="27" t="s">
        <v>359</v>
      </c>
      <c r="K21" s="27" t="s">
        <v>43</v>
      </c>
      <c r="L21" s="44"/>
      <c r="M21" s="56">
        <v>0.003352314814814815</v>
      </c>
      <c r="N21" s="53">
        <f t="shared" si="1"/>
        <v>0.003352314814814815</v>
      </c>
    </row>
    <row r="22" spans="1:14" ht="12.75">
      <c r="A22" s="54">
        <v>18</v>
      </c>
      <c r="B22" s="38" t="s">
        <v>188</v>
      </c>
      <c r="C22" s="38" t="s">
        <v>43</v>
      </c>
      <c r="D22" s="12">
        <f t="shared" si="0"/>
        <v>1644</v>
      </c>
      <c r="E22" s="26">
        <v>814</v>
      </c>
      <c r="F22" s="26">
        <v>830</v>
      </c>
      <c r="G22" s="26">
        <v>0</v>
      </c>
      <c r="H22" s="9"/>
      <c r="I22" s="54">
        <v>18</v>
      </c>
      <c r="J22" s="27" t="s">
        <v>190</v>
      </c>
      <c r="K22" s="27" t="s">
        <v>27</v>
      </c>
      <c r="L22" s="56">
        <v>0.003391782407407407</v>
      </c>
      <c r="M22" s="56">
        <v>0.0035381944444444445</v>
      </c>
      <c r="N22" s="53">
        <f t="shared" si="1"/>
        <v>0.003391782407407407</v>
      </c>
    </row>
    <row r="23" spans="1:14" ht="12.75">
      <c r="A23" s="54">
        <v>19</v>
      </c>
      <c r="B23" s="38" t="s">
        <v>190</v>
      </c>
      <c r="C23" s="38" t="s">
        <v>27</v>
      </c>
      <c r="D23" s="12">
        <f t="shared" si="0"/>
        <v>1605</v>
      </c>
      <c r="E23" s="26">
        <v>775</v>
      </c>
      <c r="F23" s="26">
        <v>830</v>
      </c>
      <c r="G23" s="26">
        <v>571</v>
      </c>
      <c r="H23" s="9"/>
      <c r="I23" s="12">
        <v>19</v>
      </c>
      <c r="J23" s="27" t="s">
        <v>188</v>
      </c>
      <c r="K23" s="27" t="s">
        <v>43</v>
      </c>
      <c r="L23" s="56">
        <v>0.003401157407407408</v>
      </c>
      <c r="M23" s="56"/>
      <c r="N23" s="53">
        <f t="shared" si="1"/>
        <v>0.003401157407407408</v>
      </c>
    </row>
    <row r="24" spans="1:14" ht="12.75">
      <c r="A24" s="12">
        <v>20</v>
      </c>
      <c r="B24" s="38" t="s">
        <v>189</v>
      </c>
      <c r="C24" s="38" t="s">
        <v>27</v>
      </c>
      <c r="D24" s="12">
        <f t="shared" si="0"/>
        <v>1593</v>
      </c>
      <c r="E24" s="26">
        <v>791</v>
      </c>
      <c r="F24" s="26">
        <v>716</v>
      </c>
      <c r="G24" s="26">
        <v>802</v>
      </c>
      <c r="H24" s="9"/>
      <c r="I24" s="54">
        <v>20</v>
      </c>
      <c r="J24" s="27" t="s">
        <v>189</v>
      </c>
      <c r="K24" s="27" t="s">
        <v>27</v>
      </c>
      <c r="L24" s="56">
        <v>0.003419444444444444</v>
      </c>
      <c r="M24" s="56">
        <v>0.0035011574074074077</v>
      </c>
      <c r="N24" s="53">
        <f t="shared" si="1"/>
        <v>0.003419444444444444</v>
      </c>
    </row>
    <row r="25" spans="1:14" ht="12.75">
      <c r="A25" s="54">
        <v>21</v>
      </c>
      <c r="B25" s="38" t="s">
        <v>191</v>
      </c>
      <c r="C25" s="38" t="s">
        <v>27</v>
      </c>
      <c r="D25" s="12">
        <f t="shared" si="0"/>
        <v>1566</v>
      </c>
      <c r="E25" s="26">
        <v>770</v>
      </c>
      <c r="F25" s="26">
        <v>689</v>
      </c>
      <c r="G25" s="26">
        <v>796</v>
      </c>
      <c r="H25" s="9"/>
      <c r="I25" s="54">
        <v>21</v>
      </c>
      <c r="J25" s="27" t="s">
        <v>187</v>
      </c>
      <c r="K25" s="27" t="s">
        <v>27</v>
      </c>
      <c r="L25" s="56">
        <v>0.0035525462962962963</v>
      </c>
      <c r="M25" s="56">
        <v>0.0035763888888888894</v>
      </c>
      <c r="N25" s="53">
        <f t="shared" si="1"/>
        <v>0.0035525462962962963</v>
      </c>
    </row>
    <row r="26" spans="1:14" ht="12.75">
      <c r="A26" s="54">
        <v>22</v>
      </c>
      <c r="B26" s="38" t="s">
        <v>187</v>
      </c>
      <c r="C26" s="38" t="s">
        <v>27</v>
      </c>
      <c r="D26" s="12">
        <f t="shared" si="0"/>
        <v>1531</v>
      </c>
      <c r="E26" s="26">
        <v>823</v>
      </c>
      <c r="F26" s="26">
        <v>708</v>
      </c>
      <c r="G26" s="26">
        <v>609</v>
      </c>
      <c r="H26" s="11"/>
      <c r="I26" s="12">
        <v>22</v>
      </c>
      <c r="J26" s="27" t="s">
        <v>192</v>
      </c>
      <c r="K26" s="27" t="s">
        <v>25</v>
      </c>
      <c r="L26" s="56">
        <v>0.0035603009259259255</v>
      </c>
      <c r="M26" s="56">
        <v>0.003796875</v>
      </c>
      <c r="N26" s="53">
        <f t="shared" si="1"/>
        <v>0.0035603009259259255</v>
      </c>
    </row>
    <row r="27" spans="1:14" ht="12.75">
      <c r="A27" s="12">
        <v>23</v>
      </c>
      <c r="B27" s="38" t="s">
        <v>192</v>
      </c>
      <c r="C27" s="38" t="s">
        <v>25</v>
      </c>
      <c r="D27" s="12">
        <f t="shared" si="0"/>
        <v>1529</v>
      </c>
      <c r="E27" s="26">
        <v>736</v>
      </c>
      <c r="F27" s="26">
        <v>793</v>
      </c>
      <c r="G27" s="26">
        <v>698</v>
      </c>
      <c r="H27" s="11"/>
      <c r="I27" s="54">
        <v>23</v>
      </c>
      <c r="J27" s="27" t="s">
        <v>181</v>
      </c>
      <c r="K27" s="27" t="s">
        <v>27</v>
      </c>
      <c r="L27" s="56">
        <v>0.003653587962962963</v>
      </c>
      <c r="M27" s="56">
        <v>0.003577893518518519</v>
      </c>
      <c r="N27" s="53">
        <f t="shared" si="1"/>
        <v>0.003577893518518519</v>
      </c>
    </row>
    <row r="28" spans="1:14" ht="12.75">
      <c r="A28" s="54">
        <v>24</v>
      </c>
      <c r="B28" s="38" t="s">
        <v>194</v>
      </c>
      <c r="C28" s="38" t="s">
        <v>25</v>
      </c>
      <c r="D28" s="12">
        <f t="shared" si="0"/>
        <v>1396</v>
      </c>
      <c r="E28" s="26">
        <v>630</v>
      </c>
      <c r="F28" s="26">
        <v>725</v>
      </c>
      <c r="G28" s="26">
        <v>671</v>
      </c>
      <c r="I28" s="54">
        <v>24</v>
      </c>
      <c r="J28" s="27" t="s">
        <v>179</v>
      </c>
      <c r="K28" s="27" t="s">
        <v>27</v>
      </c>
      <c r="L28" s="56">
        <v>0.0036755787037037035</v>
      </c>
      <c r="M28" s="56">
        <v>0.003673726851851852</v>
      </c>
      <c r="N28" s="53">
        <f t="shared" si="1"/>
        <v>0.003673726851851852</v>
      </c>
    </row>
    <row r="29" spans="1:14" ht="12.75">
      <c r="A29" s="54">
        <v>25</v>
      </c>
      <c r="B29" s="38" t="s">
        <v>335</v>
      </c>
      <c r="C29" s="38" t="s">
        <v>43</v>
      </c>
      <c r="D29" s="12">
        <f t="shared" si="0"/>
        <v>1349</v>
      </c>
      <c r="E29" s="26">
        <v>0</v>
      </c>
      <c r="F29" s="26">
        <v>695</v>
      </c>
      <c r="G29" s="26">
        <v>654</v>
      </c>
      <c r="I29" s="12">
        <v>25</v>
      </c>
      <c r="J29" s="27" t="s">
        <v>193</v>
      </c>
      <c r="K29" s="27" t="s">
        <v>27</v>
      </c>
      <c r="L29" s="56">
        <v>0.0037341435185185186</v>
      </c>
      <c r="M29" s="56">
        <v>0.0038471064814814813</v>
      </c>
      <c r="N29" s="53">
        <f t="shared" si="1"/>
        <v>0.0037341435185185186</v>
      </c>
    </row>
    <row r="30" spans="1:14" ht="12.75">
      <c r="A30" s="12">
        <v>26</v>
      </c>
      <c r="B30" s="38" t="s">
        <v>193</v>
      </c>
      <c r="C30" s="38" t="s">
        <v>27</v>
      </c>
      <c r="D30" s="12">
        <f t="shared" si="0"/>
        <v>1329</v>
      </c>
      <c r="E30" s="26">
        <v>680</v>
      </c>
      <c r="F30" s="26">
        <v>636</v>
      </c>
      <c r="G30" s="26">
        <v>649</v>
      </c>
      <c r="I30" s="54">
        <v>26</v>
      </c>
      <c r="J30" s="27" t="s">
        <v>191</v>
      </c>
      <c r="K30" s="27" t="s">
        <v>27</v>
      </c>
      <c r="L30" s="56">
        <v>0.0037872685185185184</v>
      </c>
      <c r="M30" s="56">
        <v>0.0038228009259259257</v>
      </c>
      <c r="N30" s="53">
        <f t="shared" si="1"/>
        <v>0.0037872685185185184</v>
      </c>
    </row>
    <row r="31" spans="1:14" ht="12.75">
      <c r="A31" s="54">
        <v>27</v>
      </c>
      <c r="B31" s="38"/>
      <c r="C31" s="38"/>
      <c r="D31" s="12">
        <f t="shared" si="0"/>
        <v>0</v>
      </c>
      <c r="E31" s="26">
        <v>0</v>
      </c>
      <c r="F31" s="26">
        <v>0</v>
      </c>
      <c r="G31" s="26">
        <v>0</v>
      </c>
      <c r="I31" s="54">
        <v>27</v>
      </c>
      <c r="J31" s="27"/>
      <c r="K31" s="27"/>
      <c r="L31" s="44"/>
      <c r="M31" s="27"/>
      <c r="N31" s="27"/>
    </row>
    <row r="32" spans="1:14" ht="12.75">
      <c r="A32" s="54">
        <v>28</v>
      </c>
      <c r="B32" s="27"/>
      <c r="C32" s="27"/>
      <c r="D32" s="12">
        <f t="shared" si="0"/>
        <v>0</v>
      </c>
      <c r="E32" s="26">
        <v>0</v>
      </c>
      <c r="F32" s="26">
        <v>0</v>
      </c>
      <c r="G32" s="26">
        <v>0</v>
      </c>
      <c r="I32" s="12">
        <v>28</v>
      </c>
      <c r="J32" s="27"/>
      <c r="K32" s="27"/>
      <c r="L32" s="44"/>
      <c r="M32" s="27"/>
      <c r="N32" s="27"/>
    </row>
    <row r="33" spans="1:14" ht="12.75">
      <c r="A33" s="12">
        <v>29</v>
      </c>
      <c r="B33" s="27"/>
      <c r="C33" s="27"/>
      <c r="D33" s="12">
        <f t="shared" si="0"/>
        <v>0</v>
      </c>
      <c r="E33" s="26">
        <v>0</v>
      </c>
      <c r="F33" s="26">
        <v>0</v>
      </c>
      <c r="G33" s="26">
        <v>0</v>
      </c>
      <c r="I33" s="54">
        <v>29</v>
      </c>
      <c r="J33" s="28"/>
      <c r="K33" s="28"/>
      <c r="L33" s="44"/>
      <c r="M33" s="27"/>
      <c r="N33" s="27"/>
    </row>
    <row r="34" spans="1:14" ht="12.75">
      <c r="A34" s="54">
        <v>30</v>
      </c>
      <c r="B34" s="27"/>
      <c r="C34" s="27"/>
      <c r="D34" s="12">
        <f t="shared" si="0"/>
        <v>0</v>
      </c>
      <c r="E34" s="26">
        <v>0</v>
      </c>
      <c r="F34" s="26">
        <v>0</v>
      </c>
      <c r="G34" s="26">
        <v>0</v>
      </c>
      <c r="I34" s="54">
        <v>30</v>
      </c>
      <c r="J34" s="27"/>
      <c r="K34" s="27"/>
      <c r="L34" s="44"/>
      <c r="M34" s="27"/>
      <c r="N34" s="27"/>
    </row>
    <row r="35" spans="1:14" ht="12.75">
      <c r="A35" s="54">
        <v>31</v>
      </c>
      <c r="B35" s="28"/>
      <c r="C35" s="28"/>
      <c r="D35" s="12">
        <f t="shared" si="0"/>
        <v>0</v>
      </c>
      <c r="E35" s="26">
        <v>0</v>
      </c>
      <c r="F35" s="26">
        <v>0</v>
      </c>
      <c r="G35" s="26">
        <v>0</v>
      </c>
      <c r="I35" s="12">
        <v>31</v>
      </c>
      <c r="J35" s="27"/>
      <c r="K35" s="27"/>
      <c r="L35" s="44"/>
      <c r="M35" s="27"/>
      <c r="N35" s="27"/>
    </row>
    <row r="36" spans="1:14" ht="12.75">
      <c r="A36" s="12">
        <v>32</v>
      </c>
      <c r="B36" s="28"/>
      <c r="C36" s="28"/>
      <c r="D36" s="12">
        <f t="shared" si="0"/>
        <v>0</v>
      </c>
      <c r="E36" s="26">
        <v>0</v>
      </c>
      <c r="F36" s="26">
        <v>0</v>
      </c>
      <c r="G36" s="26">
        <v>0</v>
      </c>
      <c r="I36" s="54">
        <v>32</v>
      </c>
      <c r="J36" s="28"/>
      <c r="K36" s="28"/>
      <c r="L36" s="44"/>
      <c r="M36" s="28"/>
      <c r="N36" s="28"/>
    </row>
    <row r="37" spans="1:14" ht="12.75">
      <c r="A37" s="54">
        <v>33</v>
      </c>
      <c r="B37" s="28"/>
      <c r="C37" s="28"/>
      <c r="D37" s="12">
        <f t="shared" si="0"/>
        <v>0</v>
      </c>
      <c r="E37" s="26">
        <v>0</v>
      </c>
      <c r="F37" s="26">
        <v>0</v>
      </c>
      <c r="G37" s="26">
        <v>0</v>
      </c>
      <c r="I37" s="54">
        <v>33</v>
      </c>
      <c r="J37" s="28"/>
      <c r="K37" s="28"/>
      <c r="L37" s="44"/>
      <c r="M37" s="28"/>
      <c r="N37" s="28"/>
    </row>
    <row r="38" spans="1:14" ht="12.75">
      <c r="A38" s="54">
        <v>34</v>
      </c>
      <c r="B38" s="28"/>
      <c r="C38" s="28"/>
      <c r="D38" s="12">
        <f t="shared" si="0"/>
        <v>0</v>
      </c>
      <c r="E38" s="26">
        <v>0</v>
      </c>
      <c r="F38" s="26">
        <v>0</v>
      </c>
      <c r="G38" s="26">
        <v>0</v>
      </c>
      <c r="I38" s="12">
        <v>34</v>
      </c>
      <c r="J38" s="28"/>
      <c r="K38" s="28"/>
      <c r="L38" s="44"/>
      <c r="M38" s="28"/>
      <c r="N38" s="28"/>
    </row>
    <row r="39" spans="1:14" ht="12.75">
      <c r="A39" s="12">
        <v>35</v>
      </c>
      <c r="B39" s="28"/>
      <c r="C39" s="28"/>
      <c r="D39" s="12">
        <f t="shared" si="0"/>
        <v>0</v>
      </c>
      <c r="E39" s="26">
        <v>0</v>
      </c>
      <c r="F39" s="26">
        <v>0</v>
      </c>
      <c r="G39" s="26">
        <v>0</v>
      </c>
      <c r="I39" s="54">
        <v>35</v>
      </c>
      <c r="J39" s="28"/>
      <c r="K39" s="28"/>
      <c r="L39" s="44"/>
      <c r="M39" s="28"/>
      <c r="N39" s="28"/>
    </row>
    <row r="40" spans="1:14" ht="12.75">
      <c r="A40" s="54">
        <v>36</v>
      </c>
      <c r="B40" s="28"/>
      <c r="C40" s="28"/>
      <c r="D40" s="12">
        <f t="shared" si="0"/>
        <v>0</v>
      </c>
      <c r="E40" s="26">
        <v>0</v>
      </c>
      <c r="F40" s="26">
        <v>0</v>
      </c>
      <c r="G40" s="26">
        <v>0</v>
      </c>
      <c r="I40" s="54">
        <v>36</v>
      </c>
      <c r="J40" s="28"/>
      <c r="K40" s="28"/>
      <c r="L40" s="44"/>
      <c r="M40" s="28"/>
      <c r="N40" s="28"/>
    </row>
    <row r="41" spans="1:14" ht="12.75">
      <c r="A41" s="54">
        <v>37</v>
      </c>
      <c r="B41" s="28"/>
      <c r="C41" s="28"/>
      <c r="D41" s="12">
        <f t="shared" si="0"/>
        <v>0</v>
      </c>
      <c r="E41" s="26">
        <v>0</v>
      </c>
      <c r="F41" s="26">
        <v>0</v>
      </c>
      <c r="G41" s="26">
        <v>0</v>
      </c>
      <c r="I41" s="12">
        <v>37</v>
      </c>
      <c r="J41" s="28"/>
      <c r="K41" s="28"/>
      <c r="L41" s="44"/>
      <c r="M41" s="28"/>
      <c r="N41" s="28"/>
    </row>
    <row r="42" spans="1:14" ht="12.75">
      <c r="A42" s="12">
        <v>38</v>
      </c>
      <c r="B42" s="28"/>
      <c r="C42" s="28"/>
      <c r="D42" s="12">
        <f t="shared" si="0"/>
        <v>0</v>
      </c>
      <c r="E42" s="26">
        <v>0</v>
      </c>
      <c r="F42" s="26">
        <v>0</v>
      </c>
      <c r="G42" s="26">
        <v>0</v>
      </c>
      <c r="I42" s="54">
        <v>38</v>
      </c>
      <c r="J42" s="28"/>
      <c r="K42" s="28"/>
      <c r="L42" s="44"/>
      <c r="M42" s="28"/>
      <c r="N42" s="28"/>
    </row>
  </sheetData>
  <sheetProtection/>
  <autoFilter ref="A4:G30">
    <sortState ref="A5:G42">
      <sortCondition descending="1" sortBy="value" ref="D5:D42"/>
    </sortState>
  </autoFilter>
  <conditionalFormatting sqref="A5:G42">
    <cfRule type="expression" priority="2" dxfId="0" stopIfTrue="1">
      <formula>$A5&lt;4</formula>
    </cfRule>
  </conditionalFormatting>
  <conditionalFormatting sqref="I5:N42">
    <cfRule type="expression" priority="1" dxfId="0" stopIfTrue="1">
      <formula>$I5&lt;4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2"/>
  <sheetViews>
    <sheetView zoomScale="110" zoomScaleNormal="110" zoomScalePageLayoutView="0" workbookViewId="0" topLeftCell="A3">
      <selection activeCell="A18" sqref="A18"/>
    </sheetView>
  </sheetViews>
  <sheetFormatPr defaultColWidth="9.00390625" defaultRowHeight="12.75"/>
  <cols>
    <col min="1" max="1" width="3.50390625" style="2" customWidth="1"/>
    <col min="2" max="2" width="26.00390625" style="2" customWidth="1"/>
    <col min="3" max="3" width="9.125" style="2" customWidth="1"/>
    <col min="4" max="4" width="8.125" style="30" customWidth="1"/>
    <col min="5" max="7" width="8.125" style="4" customWidth="1"/>
    <col min="8" max="8" width="3.125" style="4" customWidth="1"/>
    <col min="9" max="9" width="3.625" style="2" customWidth="1"/>
    <col min="10" max="10" width="24.75390625" style="2" customWidth="1"/>
    <col min="11" max="11" width="12.00390625" style="2" bestFit="1" customWidth="1"/>
    <col min="12" max="12" width="8.50390625" style="45" customWidth="1"/>
    <col min="13" max="13" width="8.50390625" style="2" customWidth="1"/>
    <col min="14" max="14" width="12.50390625" style="2" bestFit="1" customWidth="1"/>
    <col min="15" max="16384" width="9.00390625" style="2" customWidth="1"/>
  </cols>
  <sheetData>
    <row r="1" spans="1:12" ht="12.75">
      <c r="A1" s="1" t="s">
        <v>22</v>
      </c>
      <c r="C1" s="3" t="s">
        <v>23</v>
      </c>
      <c r="I1" s="5"/>
      <c r="L1" s="6"/>
    </row>
    <row r="2" ht="12.75">
      <c r="L2" s="4"/>
    </row>
    <row r="3" spans="1:12" ht="12.75">
      <c r="A3" s="5" t="s">
        <v>18</v>
      </c>
      <c r="I3" s="5" t="str">
        <f>A3</f>
        <v>Jongens Pupillen C 2006</v>
      </c>
      <c r="L3" s="6" t="s">
        <v>0</v>
      </c>
    </row>
    <row r="4" spans="1:14" ht="12.75">
      <c r="A4" s="5" t="s">
        <v>1</v>
      </c>
      <c r="B4" s="5" t="s">
        <v>2</v>
      </c>
      <c r="C4" s="5" t="s">
        <v>4</v>
      </c>
      <c r="D4" s="31" t="s">
        <v>10</v>
      </c>
      <c r="E4" s="7">
        <v>41741</v>
      </c>
      <c r="F4" s="7">
        <v>41776</v>
      </c>
      <c r="G4" s="7">
        <v>41804</v>
      </c>
      <c r="I4" s="5" t="s">
        <v>1</v>
      </c>
      <c r="J4" s="5" t="s">
        <v>3</v>
      </c>
      <c r="K4" s="5" t="s">
        <v>4</v>
      </c>
      <c r="L4" s="7">
        <f>E4</f>
        <v>41741</v>
      </c>
      <c r="M4" s="23">
        <f>F4</f>
        <v>41776</v>
      </c>
      <c r="N4" s="2" t="s">
        <v>11</v>
      </c>
    </row>
    <row r="5" spans="1:16" ht="12.75">
      <c r="A5" s="21">
        <v>1</v>
      </c>
      <c r="B5" s="34" t="s">
        <v>116</v>
      </c>
      <c r="C5" s="34" t="s">
        <v>43</v>
      </c>
      <c r="D5" s="37">
        <f aca="true" t="shared" si="0" ref="D5:D42">SUM(E5:G5)-MIN(E5:G5)</f>
        <v>2194</v>
      </c>
      <c r="E5" s="35">
        <v>1077</v>
      </c>
      <c r="F5" s="35">
        <v>1080</v>
      </c>
      <c r="G5" s="35">
        <v>1114</v>
      </c>
      <c r="I5" s="12">
        <v>1</v>
      </c>
      <c r="J5" s="27" t="s">
        <v>119</v>
      </c>
      <c r="K5" s="27" t="s">
        <v>25</v>
      </c>
      <c r="L5" s="56">
        <v>0.0016234953703703704</v>
      </c>
      <c r="M5" s="56">
        <v>0.0015847222222222224</v>
      </c>
      <c r="N5" s="56">
        <f aca="true" t="shared" si="1" ref="N5:N28">MIN(L5:M5)</f>
        <v>0.0015847222222222224</v>
      </c>
      <c r="O5" s="51"/>
      <c r="P5" s="61"/>
    </row>
    <row r="6" spans="1:16" ht="12.75">
      <c r="A6" s="21">
        <v>2</v>
      </c>
      <c r="B6" s="33" t="s">
        <v>117</v>
      </c>
      <c r="C6" s="33" t="s">
        <v>27</v>
      </c>
      <c r="D6" s="37">
        <f t="shared" si="0"/>
        <v>1987</v>
      </c>
      <c r="E6" s="35">
        <v>961</v>
      </c>
      <c r="F6" s="35">
        <v>1006</v>
      </c>
      <c r="G6" s="35">
        <v>981</v>
      </c>
      <c r="H6" s="6"/>
      <c r="I6" s="12">
        <v>2</v>
      </c>
      <c r="J6" s="27" t="s">
        <v>117</v>
      </c>
      <c r="K6" s="27" t="s">
        <v>27</v>
      </c>
      <c r="L6" s="56">
        <v>0.0016300925925925925</v>
      </c>
      <c r="M6" s="56">
        <v>0.0016016203703703704</v>
      </c>
      <c r="N6" s="56">
        <f t="shared" si="1"/>
        <v>0.0016016203703703704</v>
      </c>
      <c r="P6" s="44"/>
    </row>
    <row r="7" spans="1:16" ht="12.75">
      <c r="A7" s="21">
        <v>3</v>
      </c>
      <c r="B7" s="33" t="s">
        <v>118</v>
      </c>
      <c r="C7" s="33" t="s">
        <v>43</v>
      </c>
      <c r="D7" s="37">
        <f t="shared" si="0"/>
        <v>1916</v>
      </c>
      <c r="E7" s="35">
        <v>954</v>
      </c>
      <c r="F7" s="35">
        <v>962</v>
      </c>
      <c r="G7" s="35">
        <v>0</v>
      </c>
      <c r="H7" s="6"/>
      <c r="I7" s="12">
        <v>3</v>
      </c>
      <c r="J7" s="27" t="s">
        <v>120</v>
      </c>
      <c r="K7" s="27" t="s">
        <v>25</v>
      </c>
      <c r="L7" s="56">
        <v>0.0016642361111111111</v>
      </c>
      <c r="M7" s="56">
        <v>0.0018311342592592596</v>
      </c>
      <c r="N7" s="56">
        <f t="shared" si="1"/>
        <v>0.0016642361111111111</v>
      </c>
      <c r="P7" s="44"/>
    </row>
    <row r="8" spans="1:16" ht="12.75">
      <c r="A8" s="6">
        <v>4</v>
      </c>
      <c r="B8" s="42" t="s">
        <v>121</v>
      </c>
      <c r="C8" s="42" t="s">
        <v>27</v>
      </c>
      <c r="D8" s="40">
        <f t="shared" si="0"/>
        <v>1895</v>
      </c>
      <c r="E8" s="41">
        <v>873</v>
      </c>
      <c r="F8" s="41">
        <v>980</v>
      </c>
      <c r="G8" s="41">
        <v>915</v>
      </c>
      <c r="H8" s="6"/>
      <c r="I8" s="12">
        <v>4</v>
      </c>
      <c r="J8" s="27" t="s">
        <v>121</v>
      </c>
      <c r="K8" s="27" t="s">
        <v>27</v>
      </c>
      <c r="L8" s="56">
        <v>0.0017</v>
      </c>
      <c r="M8" s="56">
        <v>0.0016737268518518518</v>
      </c>
      <c r="N8" s="56">
        <f t="shared" si="1"/>
        <v>0.0016737268518518518</v>
      </c>
      <c r="P8" s="44"/>
    </row>
    <row r="9" spans="1:16" ht="12.75">
      <c r="A9" s="6">
        <v>5</v>
      </c>
      <c r="B9" s="42" t="s">
        <v>119</v>
      </c>
      <c r="C9" s="42" t="s">
        <v>25</v>
      </c>
      <c r="D9" s="40">
        <f t="shared" si="0"/>
        <v>1878</v>
      </c>
      <c r="E9" s="41">
        <v>906</v>
      </c>
      <c r="F9" s="41">
        <v>972</v>
      </c>
      <c r="G9" s="41">
        <v>0</v>
      </c>
      <c r="H9" s="6"/>
      <c r="I9" s="12">
        <v>5</v>
      </c>
      <c r="J9" s="27" t="s">
        <v>116</v>
      </c>
      <c r="K9" s="27" t="s">
        <v>43</v>
      </c>
      <c r="L9" s="56">
        <v>0.0016993055555555555</v>
      </c>
      <c r="M9" s="56">
        <v>0.0018423611111111112</v>
      </c>
      <c r="N9" s="56">
        <f t="shared" si="1"/>
        <v>0.0016993055555555555</v>
      </c>
      <c r="P9" s="44"/>
    </row>
    <row r="10" spans="1:16" ht="12.75">
      <c r="A10" s="6">
        <v>6</v>
      </c>
      <c r="B10" s="42" t="s">
        <v>127</v>
      </c>
      <c r="C10" s="42" t="s">
        <v>27</v>
      </c>
      <c r="D10" s="40">
        <f t="shared" si="0"/>
        <v>1871</v>
      </c>
      <c r="E10" s="41">
        <v>685</v>
      </c>
      <c r="F10" s="41">
        <v>955</v>
      </c>
      <c r="G10" s="41">
        <v>916</v>
      </c>
      <c r="H10" s="6"/>
      <c r="I10" s="12">
        <v>6</v>
      </c>
      <c r="J10" s="28" t="s">
        <v>135</v>
      </c>
      <c r="K10" s="28" t="s">
        <v>43</v>
      </c>
      <c r="L10" s="56">
        <v>0.0018734953703703706</v>
      </c>
      <c r="M10" s="56">
        <v>0.0017452546296296296</v>
      </c>
      <c r="N10" s="56">
        <f t="shared" si="1"/>
        <v>0.0017452546296296296</v>
      </c>
      <c r="P10" s="44"/>
    </row>
    <row r="11" spans="1:16" ht="12.75">
      <c r="A11" s="6">
        <v>7</v>
      </c>
      <c r="B11" s="42" t="s">
        <v>120</v>
      </c>
      <c r="C11" s="42" t="s">
        <v>25</v>
      </c>
      <c r="D11" s="40">
        <f t="shared" si="0"/>
        <v>1854</v>
      </c>
      <c r="E11" s="41">
        <v>904</v>
      </c>
      <c r="F11" s="41">
        <v>950</v>
      </c>
      <c r="G11" s="41">
        <v>896</v>
      </c>
      <c r="H11" s="6"/>
      <c r="I11" s="12">
        <v>7</v>
      </c>
      <c r="J11" s="27" t="s">
        <v>333</v>
      </c>
      <c r="K11" s="27" t="s">
        <v>27</v>
      </c>
      <c r="L11" s="56"/>
      <c r="M11" s="56">
        <v>0.0017469907407407408</v>
      </c>
      <c r="N11" s="56">
        <f t="shared" si="1"/>
        <v>0.0017469907407407408</v>
      </c>
      <c r="P11" s="44"/>
    </row>
    <row r="12" spans="1:19" ht="12.75">
      <c r="A12" s="6">
        <v>8</v>
      </c>
      <c r="B12" s="42" t="s">
        <v>124</v>
      </c>
      <c r="C12" s="42" t="s">
        <v>27</v>
      </c>
      <c r="D12" s="40">
        <f t="shared" si="0"/>
        <v>1832</v>
      </c>
      <c r="E12" s="41">
        <v>770</v>
      </c>
      <c r="F12" s="41">
        <v>1044</v>
      </c>
      <c r="G12" s="41">
        <v>788</v>
      </c>
      <c r="H12" s="6"/>
      <c r="I12" s="12">
        <v>8</v>
      </c>
      <c r="J12" s="27" t="s">
        <v>125</v>
      </c>
      <c r="K12" s="27" t="s">
        <v>27</v>
      </c>
      <c r="L12" s="56">
        <v>0.001808912037037037</v>
      </c>
      <c r="M12" s="56">
        <v>0.0017498842592592594</v>
      </c>
      <c r="N12" s="56">
        <f t="shared" si="1"/>
        <v>0.0017498842592592594</v>
      </c>
      <c r="P12" s="44"/>
      <c r="S12" s="56"/>
    </row>
    <row r="13" spans="1:19" ht="12.75">
      <c r="A13" s="6">
        <v>9</v>
      </c>
      <c r="B13" s="42" t="s">
        <v>122</v>
      </c>
      <c r="C13" s="42" t="s">
        <v>27</v>
      </c>
      <c r="D13" s="40">
        <f t="shared" si="0"/>
        <v>1748</v>
      </c>
      <c r="E13" s="41">
        <v>828</v>
      </c>
      <c r="F13" s="41">
        <v>874</v>
      </c>
      <c r="G13" s="41">
        <v>874</v>
      </c>
      <c r="H13" s="6"/>
      <c r="I13" s="12">
        <v>9</v>
      </c>
      <c r="J13" s="27" t="s">
        <v>124</v>
      </c>
      <c r="K13" s="27" t="s">
        <v>27</v>
      </c>
      <c r="L13" s="56">
        <v>0.001792939814814815</v>
      </c>
      <c r="M13" s="56">
        <v>0.0017679398148148149</v>
      </c>
      <c r="N13" s="56">
        <f t="shared" si="1"/>
        <v>0.0017679398148148149</v>
      </c>
      <c r="P13" s="44"/>
      <c r="S13" s="56"/>
    </row>
    <row r="14" spans="1:19" ht="12.75">
      <c r="A14" s="6">
        <v>10</v>
      </c>
      <c r="B14" s="42" t="s">
        <v>123</v>
      </c>
      <c r="C14" s="42" t="s">
        <v>27</v>
      </c>
      <c r="D14" s="40">
        <f t="shared" si="0"/>
        <v>1576</v>
      </c>
      <c r="E14" s="41">
        <v>820</v>
      </c>
      <c r="F14" s="41">
        <v>263</v>
      </c>
      <c r="G14" s="41">
        <v>756</v>
      </c>
      <c r="H14" s="6"/>
      <c r="I14" s="12">
        <v>10</v>
      </c>
      <c r="J14" s="27" t="s">
        <v>130</v>
      </c>
      <c r="K14" s="27" t="s">
        <v>37</v>
      </c>
      <c r="L14" s="56">
        <v>0.0020421296296296294</v>
      </c>
      <c r="M14" s="56">
        <v>0.0017775462962962964</v>
      </c>
      <c r="N14" s="56">
        <f t="shared" si="1"/>
        <v>0.0017775462962962964</v>
      </c>
      <c r="P14" s="44"/>
      <c r="S14" s="56"/>
    </row>
    <row r="15" spans="1:19" ht="12.75">
      <c r="A15" s="6">
        <v>11</v>
      </c>
      <c r="B15" s="42" t="s">
        <v>125</v>
      </c>
      <c r="C15" s="42" t="s">
        <v>27</v>
      </c>
      <c r="D15" s="40">
        <f t="shared" si="0"/>
        <v>1534</v>
      </c>
      <c r="E15" s="41">
        <v>738</v>
      </c>
      <c r="F15" s="41">
        <v>792</v>
      </c>
      <c r="G15" s="41">
        <v>742</v>
      </c>
      <c r="H15" s="6"/>
      <c r="I15" s="12">
        <v>11</v>
      </c>
      <c r="J15" s="28" t="s">
        <v>127</v>
      </c>
      <c r="K15" s="28" t="s">
        <v>27</v>
      </c>
      <c r="L15" s="56">
        <v>0.0019650462962962963</v>
      </c>
      <c r="M15" s="56">
        <v>0.0017868055555555556</v>
      </c>
      <c r="N15" s="56">
        <f t="shared" si="1"/>
        <v>0.0017868055555555556</v>
      </c>
      <c r="P15" s="44"/>
      <c r="S15" s="56"/>
    </row>
    <row r="16" spans="1:19" ht="12.75">
      <c r="A16" s="6">
        <v>12</v>
      </c>
      <c r="B16" s="42" t="s">
        <v>126</v>
      </c>
      <c r="C16" s="42" t="s">
        <v>30</v>
      </c>
      <c r="D16" s="40">
        <f t="shared" si="0"/>
        <v>1489</v>
      </c>
      <c r="E16" s="41">
        <v>719</v>
      </c>
      <c r="F16" s="41">
        <v>770</v>
      </c>
      <c r="G16" s="41">
        <v>0</v>
      </c>
      <c r="H16" s="6"/>
      <c r="I16" s="12">
        <v>12</v>
      </c>
      <c r="J16" s="27" t="s">
        <v>122</v>
      </c>
      <c r="K16" s="27" t="s">
        <v>27</v>
      </c>
      <c r="L16" s="56">
        <v>0.0017900462962962963</v>
      </c>
      <c r="M16" s="56">
        <v>0.0019587962962962966</v>
      </c>
      <c r="N16" s="56">
        <f t="shared" si="1"/>
        <v>0.0017900462962962963</v>
      </c>
      <c r="P16" s="44"/>
      <c r="S16" s="56"/>
    </row>
    <row r="17" spans="1:19" ht="12.75">
      <c r="A17" s="6">
        <v>13</v>
      </c>
      <c r="B17" s="42" t="s">
        <v>129</v>
      </c>
      <c r="C17" s="42" t="s">
        <v>27</v>
      </c>
      <c r="D17" s="40">
        <f t="shared" si="0"/>
        <v>1486</v>
      </c>
      <c r="E17" s="41">
        <v>666</v>
      </c>
      <c r="F17" s="41">
        <v>820</v>
      </c>
      <c r="G17" s="41">
        <v>0</v>
      </c>
      <c r="H17" s="6"/>
      <c r="I17" s="12">
        <v>13</v>
      </c>
      <c r="J17" s="28" t="s">
        <v>123</v>
      </c>
      <c r="K17" s="28" t="s">
        <v>27</v>
      </c>
      <c r="L17" s="56">
        <v>0.0018409722222222221</v>
      </c>
      <c r="M17" s="56">
        <v>0.0017967592592592592</v>
      </c>
      <c r="N17" s="56">
        <f t="shared" si="1"/>
        <v>0.0017967592592592592</v>
      </c>
      <c r="P17" s="44"/>
      <c r="S17" s="56"/>
    </row>
    <row r="18" spans="1:19" ht="12.75">
      <c r="A18" s="6">
        <v>14</v>
      </c>
      <c r="B18" s="42" t="s">
        <v>128</v>
      </c>
      <c r="C18" s="42" t="s">
        <v>27</v>
      </c>
      <c r="D18" s="40">
        <f t="shared" si="0"/>
        <v>1391</v>
      </c>
      <c r="E18" s="41">
        <v>673</v>
      </c>
      <c r="F18" s="41">
        <v>0</v>
      </c>
      <c r="G18" s="41">
        <v>718</v>
      </c>
      <c r="H18" s="6"/>
      <c r="I18" s="12">
        <v>14</v>
      </c>
      <c r="J18" s="27" t="s">
        <v>118</v>
      </c>
      <c r="K18" s="27" t="s">
        <v>43</v>
      </c>
      <c r="L18" s="56">
        <v>0.001853935185185185</v>
      </c>
      <c r="M18" s="56">
        <v>0.0019515046296296294</v>
      </c>
      <c r="N18" s="56">
        <f t="shared" si="1"/>
        <v>0.001853935185185185</v>
      </c>
      <c r="P18" s="44"/>
      <c r="S18" s="56"/>
    </row>
    <row r="19" spans="1:19" ht="12.75">
      <c r="A19" s="6">
        <v>15</v>
      </c>
      <c r="B19" s="42" t="s">
        <v>131</v>
      </c>
      <c r="C19" s="42" t="s">
        <v>43</v>
      </c>
      <c r="D19" s="40">
        <f t="shared" si="0"/>
        <v>1382</v>
      </c>
      <c r="E19" s="41">
        <v>634</v>
      </c>
      <c r="F19" s="41">
        <v>743</v>
      </c>
      <c r="G19" s="41">
        <v>639</v>
      </c>
      <c r="H19" s="6"/>
      <c r="I19" s="12">
        <v>15</v>
      </c>
      <c r="J19" s="27" t="s">
        <v>133</v>
      </c>
      <c r="K19" s="27" t="s">
        <v>27</v>
      </c>
      <c r="L19" s="56">
        <v>0.0019422453703703702</v>
      </c>
      <c r="M19" s="56">
        <v>0.0018917824074074073</v>
      </c>
      <c r="N19" s="56">
        <f t="shared" si="1"/>
        <v>0.0018917824074074073</v>
      </c>
      <c r="P19" s="44"/>
      <c r="S19" s="56"/>
    </row>
    <row r="20" spans="1:19" ht="12.75">
      <c r="A20" s="6">
        <v>16</v>
      </c>
      <c r="B20" s="42" t="s">
        <v>130</v>
      </c>
      <c r="C20" s="42" t="s">
        <v>37</v>
      </c>
      <c r="D20" s="40">
        <f t="shared" si="0"/>
        <v>1354</v>
      </c>
      <c r="E20" s="41">
        <v>634</v>
      </c>
      <c r="F20" s="41">
        <v>720</v>
      </c>
      <c r="G20" s="41">
        <v>0</v>
      </c>
      <c r="H20" s="6"/>
      <c r="I20" s="12">
        <v>16</v>
      </c>
      <c r="J20" s="27" t="s">
        <v>129</v>
      </c>
      <c r="K20" s="27" t="s">
        <v>27</v>
      </c>
      <c r="L20" s="56">
        <v>0.0020234953703703704</v>
      </c>
      <c r="M20" s="56">
        <v>0.0019078703703703705</v>
      </c>
      <c r="N20" s="56">
        <f t="shared" si="1"/>
        <v>0.0019078703703703705</v>
      </c>
      <c r="P20" s="44"/>
      <c r="S20" s="56"/>
    </row>
    <row r="21" spans="1:19" ht="12.75">
      <c r="A21" s="6">
        <v>17</v>
      </c>
      <c r="B21" s="42" t="s">
        <v>135</v>
      </c>
      <c r="C21" s="42" t="s">
        <v>43</v>
      </c>
      <c r="D21" s="40">
        <f t="shared" si="0"/>
        <v>1185</v>
      </c>
      <c r="E21" s="41">
        <v>465</v>
      </c>
      <c r="F21" s="41">
        <v>720</v>
      </c>
      <c r="G21" s="41">
        <v>0</v>
      </c>
      <c r="H21" s="6"/>
      <c r="I21" s="12">
        <v>17</v>
      </c>
      <c r="J21" s="27" t="s">
        <v>126</v>
      </c>
      <c r="K21" s="27" t="s">
        <v>30</v>
      </c>
      <c r="L21" s="56">
        <v>0.002213888888888889</v>
      </c>
      <c r="M21" s="56">
        <v>0.0019203703703703702</v>
      </c>
      <c r="N21" s="56">
        <f t="shared" si="1"/>
        <v>0.0019203703703703702</v>
      </c>
      <c r="P21" s="44"/>
      <c r="S21" s="56"/>
    </row>
    <row r="22" spans="1:19" ht="12.75">
      <c r="A22" s="6">
        <v>18</v>
      </c>
      <c r="B22" s="42" t="s">
        <v>133</v>
      </c>
      <c r="C22" s="42" t="s">
        <v>27</v>
      </c>
      <c r="D22" s="40">
        <f t="shared" si="0"/>
        <v>1123</v>
      </c>
      <c r="E22" s="41">
        <v>514</v>
      </c>
      <c r="F22" s="41">
        <v>590</v>
      </c>
      <c r="G22" s="41">
        <v>533</v>
      </c>
      <c r="H22" s="6"/>
      <c r="I22" s="12">
        <v>18</v>
      </c>
      <c r="J22" s="28" t="s">
        <v>131</v>
      </c>
      <c r="K22" s="28" t="s">
        <v>43</v>
      </c>
      <c r="L22" s="56">
        <v>0.0019769675925925927</v>
      </c>
      <c r="M22" s="56">
        <v>0.001928125</v>
      </c>
      <c r="N22" s="56">
        <f t="shared" si="1"/>
        <v>0.001928125</v>
      </c>
      <c r="P22" s="44"/>
      <c r="S22" s="56"/>
    </row>
    <row r="23" spans="1:19" ht="12.75">
      <c r="A23" s="6">
        <v>19</v>
      </c>
      <c r="B23" s="42" t="s">
        <v>314</v>
      </c>
      <c r="C23" s="42" t="s">
        <v>27</v>
      </c>
      <c r="D23" s="40">
        <f t="shared" si="0"/>
        <v>1066</v>
      </c>
      <c r="E23" s="41">
        <v>0</v>
      </c>
      <c r="F23" s="41">
        <v>1066</v>
      </c>
      <c r="G23" s="41">
        <v>0</v>
      </c>
      <c r="H23" s="6"/>
      <c r="I23" s="12">
        <v>19</v>
      </c>
      <c r="J23" s="27" t="s">
        <v>332</v>
      </c>
      <c r="K23" s="27" t="s">
        <v>30</v>
      </c>
      <c r="L23" s="56"/>
      <c r="M23" s="56">
        <v>0.001939814814814815</v>
      </c>
      <c r="N23" s="56">
        <f t="shared" si="1"/>
        <v>0.001939814814814815</v>
      </c>
      <c r="P23" s="44"/>
      <c r="S23" s="56"/>
    </row>
    <row r="24" spans="1:19" ht="12.75">
      <c r="A24" s="6">
        <v>20</v>
      </c>
      <c r="B24" s="42" t="s">
        <v>132</v>
      </c>
      <c r="C24" s="42" t="s">
        <v>27</v>
      </c>
      <c r="D24" s="40">
        <f t="shared" si="0"/>
        <v>1051</v>
      </c>
      <c r="E24" s="41">
        <v>530</v>
      </c>
      <c r="F24" s="41">
        <v>0</v>
      </c>
      <c r="G24" s="41">
        <v>521</v>
      </c>
      <c r="H24" s="6"/>
      <c r="I24" s="12">
        <v>20</v>
      </c>
      <c r="J24" s="28" t="s">
        <v>128</v>
      </c>
      <c r="K24" s="28" t="s">
        <v>27</v>
      </c>
      <c r="L24" s="56">
        <v>0.0019421296296296298</v>
      </c>
      <c r="M24" s="56"/>
      <c r="N24" s="56">
        <f t="shared" si="1"/>
        <v>0.0019421296296296298</v>
      </c>
      <c r="P24" s="44"/>
      <c r="S24" s="56"/>
    </row>
    <row r="25" spans="1:19" ht="12.75">
      <c r="A25" s="6">
        <v>21</v>
      </c>
      <c r="B25" s="42" t="s">
        <v>134</v>
      </c>
      <c r="C25" s="42" t="s">
        <v>30</v>
      </c>
      <c r="D25" s="40">
        <f t="shared" si="0"/>
        <v>995</v>
      </c>
      <c r="E25" s="41">
        <v>509</v>
      </c>
      <c r="F25" s="41">
        <v>0</v>
      </c>
      <c r="G25" s="41">
        <v>486</v>
      </c>
      <c r="H25" s="6"/>
      <c r="I25" s="12">
        <v>21</v>
      </c>
      <c r="J25" s="27" t="s">
        <v>331</v>
      </c>
      <c r="K25" s="27" t="s">
        <v>43</v>
      </c>
      <c r="L25" s="56"/>
      <c r="M25" s="56">
        <v>0.0019582175925925926</v>
      </c>
      <c r="N25" s="56">
        <f t="shared" si="1"/>
        <v>0.0019582175925925926</v>
      </c>
      <c r="P25" s="44"/>
      <c r="S25" s="56"/>
    </row>
    <row r="26" spans="1:19" ht="12.75">
      <c r="A26" s="6">
        <v>22</v>
      </c>
      <c r="B26" s="42" t="s">
        <v>312</v>
      </c>
      <c r="C26" s="42" t="s">
        <v>307</v>
      </c>
      <c r="D26" s="40">
        <f t="shared" si="0"/>
        <v>807</v>
      </c>
      <c r="E26" s="41">
        <v>0</v>
      </c>
      <c r="F26" s="41">
        <v>807</v>
      </c>
      <c r="G26" s="41">
        <v>0</v>
      </c>
      <c r="H26" s="6"/>
      <c r="I26" s="12">
        <v>22</v>
      </c>
      <c r="J26" s="27" t="s">
        <v>134</v>
      </c>
      <c r="K26" s="27" t="s">
        <v>30</v>
      </c>
      <c r="L26" s="56">
        <v>0.0020398148148148146</v>
      </c>
      <c r="M26" s="56"/>
      <c r="N26" s="56">
        <f t="shared" si="1"/>
        <v>0.0020398148148148146</v>
      </c>
      <c r="P26" s="44"/>
      <c r="S26" s="56"/>
    </row>
    <row r="27" spans="1:19" ht="12.75">
      <c r="A27" s="6">
        <v>23</v>
      </c>
      <c r="B27" s="28" t="s">
        <v>422</v>
      </c>
      <c r="C27" s="28" t="s">
        <v>27</v>
      </c>
      <c r="D27" s="40">
        <f t="shared" si="0"/>
        <v>740</v>
      </c>
      <c r="E27" s="41">
        <v>0</v>
      </c>
      <c r="F27" s="41">
        <v>0</v>
      </c>
      <c r="G27" s="41">
        <v>740</v>
      </c>
      <c r="H27" s="6"/>
      <c r="I27" s="4">
        <v>25</v>
      </c>
      <c r="J27" s="27" t="s">
        <v>259</v>
      </c>
      <c r="K27" s="27" t="s">
        <v>25</v>
      </c>
      <c r="L27" s="56">
        <v>0.0021072916666666666</v>
      </c>
      <c r="M27" s="56"/>
      <c r="N27" s="56">
        <f t="shared" si="1"/>
        <v>0.0021072916666666666</v>
      </c>
      <c r="P27" s="28"/>
      <c r="S27" s="56"/>
    </row>
    <row r="28" spans="1:19" ht="12.75">
      <c r="A28" s="6">
        <v>24</v>
      </c>
      <c r="B28" s="38" t="s">
        <v>423</v>
      </c>
      <c r="C28" s="38" t="s">
        <v>37</v>
      </c>
      <c r="D28" s="40">
        <f t="shared" si="0"/>
        <v>722</v>
      </c>
      <c r="E28" s="41">
        <v>0</v>
      </c>
      <c r="F28" s="41">
        <v>0</v>
      </c>
      <c r="G28" s="41">
        <v>722</v>
      </c>
      <c r="H28" s="6"/>
      <c r="I28" s="4">
        <v>26</v>
      </c>
      <c r="J28" s="27" t="s">
        <v>132</v>
      </c>
      <c r="K28" s="27" t="s">
        <v>27</v>
      </c>
      <c r="L28" s="56">
        <v>0.002108680555555556</v>
      </c>
      <c r="M28" s="56"/>
      <c r="N28" s="56">
        <f t="shared" si="1"/>
        <v>0.002108680555555556</v>
      </c>
      <c r="P28" s="28"/>
      <c r="S28" s="56"/>
    </row>
    <row r="29" spans="1:19" ht="12.75">
      <c r="A29" s="6">
        <v>25</v>
      </c>
      <c r="B29" s="42" t="s">
        <v>313</v>
      </c>
      <c r="C29" s="42" t="s">
        <v>30</v>
      </c>
      <c r="D29" s="40">
        <f t="shared" si="0"/>
        <v>579</v>
      </c>
      <c r="E29" s="41">
        <v>0</v>
      </c>
      <c r="F29" s="41">
        <v>579</v>
      </c>
      <c r="G29" s="41">
        <v>0</v>
      </c>
      <c r="H29" s="6"/>
      <c r="I29" s="12">
        <v>23</v>
      </c>
      <c r="J29" s="8"/>
      <c r="K29" s="8"/>
      <c r="L29" s="56"/>
      <c r="M29" s="56"/>
      <c r="N29" s="60"/>
      <c r="P29" s="44"/>
      <c r="S29" s="56"/>
    </row>
    <row r="30" spans="1:19" ht="12.75">
      <c r="A30" s="6">
        <v>26</v>
      </c>
      <c r="B30" s="42" t="s">
        <v>259</v>
      </c>
      <c r="C30" s="42" t="s">
        <v>25</v>
      </c>
      <c r="D30" s="40">
        <f t="shared" si="0"/>
        <v>439</v>
      </c>
      <c r="E30" s="41">
        <v>258</v>
      </c>
      <c r="F30" s="41">
        <v>0</v>
      </c>
      <c r="G30" s="41">
        <v>181</v>
      </c>
      <c r="H30" s="6"/>
      <c r="I30" s="12">
        <v>24</v>
      </c>
      <c r="J30" s="8"/>
      <c r="K30" s="8"/>
      <c r="M30" s="56"/>
      <c r="N30" s="8"/>
      <c r="P30" s="44"/>
      <c r="S30" s="56"/>
    </row>
    <row r="31" spans="1:14" ht="12.75">
      <c r="A31" s="6">
        <v>27</v>
      </c>
      <c r="B31" s="38"/>
      <c r="C31" s="38"/>
      <c r="D31" s="40">
        <f t="shared" si="0"/>
        <v>0</v>
      </c>
      <c r="E31" s="41">
        <v>0</v>
      </c>
      <c r="F31" s="41">
        <v>0</v>
      </c>
      <c r="G31" s="41">
        <v>0</v>
      </c>
      <c r="H31" s="6"/>
      <c r="I31" s="4">
        <v>27</v>
      </c>
      <c r="J31" s="8"/>
      <c r="K31" s="8"/>
      <c r="L31" s="46"/>
      <c r="M31" s="56"/>
      <c r="N31" s="8"/>
    </row>
    <row r="32" spans="1:14" ht="12.75">
      <c r="A32" s="6">
        <v>28</v>
      </c>
      <c r="B32" s="28"/>
      <c r="C32" s="28"/>
      <c r="D32" s="40">
        <f t="shared" si="0"/>
        <v>0</v>
      </c>
      <c r="E32" s="41">
        <v>0</v>
      </c>
      <c r="F32" s="41">
        <v>0</v>
      </c>
      <c r="G32" s="41">
        <v>0</v>
      </c>
      <c r="I32" s="4">
        <v>28</v>
      </c>
      <c r="J32" s="8"/>
      <c r="K32" s="8"/>
      <c r="M32" s="48"/>
      <c r="N32" s="8"/>
    </row>
    <row r="33" spans="1:14" ht="12.75">
      <c r="A33" s="6">
        <v>29</v>
      </c>
      <c r="B33" s="27"/>
      <c r="C33" s="27"/>
      <c r="D33" s="40">
        <f t="shared" si="0"/>
        <v>0</v>
      </c>
      <c r="E33" s="41">
        <v>0</v>
      </c>
      <c r="F33" s="41">
        <v>0</v>
      </c>
      <c r="G33" s="41">
        <v>0</v>
      </c>
      <c r="I33" s="4">
        <v>29</v>
      </c>
      <c r="J33" s="8"/>
      <c r="K33" s="8"/>
      <c r="M33" s="8"/>
      <c r="N33" s="8"/>
    </row>
    <row r="34" spans="1:14" ht="12.75">
      <c r="A34" s="6">
        <v>30</v>
      </c>
      <c r="B34" s="27"/>
      <c r="C34" s="27"/>
      <c r="D34" s="40">
        <f t="shared" si="0"/>
        <v>0</v>
      </c>
      <c r="E34" s="41">
        <v>0</v>
      </c>
      <c r="F34" s="41">
        <v>0</v>
      </c>
      <c r="G34" s="41">
        <v>0</v>
      </c>
      <c r="I34" s="4">
        <v>30</v>
      </c>
      <c r="J34" s="8"/>
      <c r="K34" s="8"/>
      <c r="M34" s="8"/>
      <c r="N34" s="8"/>
    </row>
    <row r="35" spans="1:14" ht="12.75">
      <c r="A35" s="6">
        <v>31</v>
      </c>
      <c r="B35" s="28"/>
      <c r="C35" s="28"/>
      <c r="D35" s="40">
        <f t="shared" si="0"/>
        <v>0</v>
      </c>
      <c r="E35" s="41">
        <v>0</v>
      </c>
      <c r="F35" s="41">
        <v>0</v>
      </c>
      <c r="G35" s="41">
        <v>0</v>
      </c>
      <c r="I35" s="4">
        <v>31</v>
      </c>
      <c r="M35" s="8"/>
      <c r="N35" s="8"/>
    </row>
    <row r="36" spans="1:9" ht="12.75">
      <c r="A36" s="6">
        <v>32</v>
      </c>
      <c r="B36" s="38"/>
      <c r="C36" s="38"/>
      <c r="D36" s="40">
        <f t="shared" si="0"/>
        <v>0</v>
      </c>
      <c r="E36" s="41">
        <v>0</v>
      </c>
      <c r="F36" s="41">
        <v>0</v>
      </c>
      <c r="G36" s="41">
        <v>0</v>
      </c>
      <c r="I36" s="4">
        <v>32</v>
      </c>
    </row>
    <row r="37" spans="1:9" ht="12.75">
      <c r="A37" s="6">
        <v>33</v>
      </c>
      <c r="B37" s="24"/>
      <c r="C37" s="24"/>
      <c r="D37" s="40">
        <f t="shared" si="0"/>
        <v>0</v>
      </c>
      <c r="E37" s="41">
        <v>0</v>
      </c>
      <c r="F37" s="41">
        <v>0</v>
      </c>
      <c r="G37" s="41">
        <v>0</v>
      </c>
      <c r="I37" s="4">
        <v>33</v>
      </c>
    </row>
    <row r="38" spans="1:9" ht="12.75">
      <c r="A38" s="6">
        <v>34</v>
      </c>
      <c r="D38" s="40">
        <f t="shared" si="0"/>
        <v>0</v>
      </c>
      <c r="E38" s="41">
        <v>0</v>
      </c>
      <c r="F38" s="41">
        <v>0</v>
      </c>
      <c r="G38" s="41">
        <v>0</v>
      </c>
      <c r="I38" s="4">
        <v>34</v>
      </c>
    </row>
    <row r="39" spans="1:9" ht="12.75">
      <c r="A39" s="6">
        <v>35</v>
      </c>
      <c r="D39" s="40">
        <f t="shared" si="0"/>
        <v>0</v>
      </c>
      <c r="E39" s="41">
        <v>0</v>
      </c>
      <c r="F39" s="41">
        <v>0</v>
      </c>
      <c r="G39" s="41">
        <v>0</v>
      </c>
      <c r="I39" s="4">
        <v>35</v>
      </c>
    </row>
    <row r="40" spans="1:9" ht="12.75">
      <c r="A40" s="6">
        <v>36</v>
      </c>
      <c r="D40" s="40">
        <f t="shared" si="0"/>
        <v>0</v>
      </c>
      <c r="E40" s="41">
        <v>0</v>
      </c>
      <c r="F40" s="41">
        <v>0</v>
      </c>
      <c r="G40" s="41">
        <v>0</v>
      </c>
      <c r="I40" s="4">
        <v>36</v>
      </c>
    </row>
    <row r="41" spans="1:9" ht="12.75">
      <c r="A41" s="6">
        <v>37</v>
      </c>
      <c r="D41" s="40">
        <f t="shared" si="0"/>
        <v>0</v>
      </c>
      <c r="E41" s="41">
        <v>0</v>
      </c>
      <c r="F41" s="41">
        <v>0</v>
      </c>
      <c r="G41" s="41">
        <v>0</v>
      </c>
      <c r="I41" s="4">
        <v>37</v>
      </c>
    </row>
    <row r="42" spans="1:9" ht="12.75">
      <c r="A42" s="6">
        <v>38</v>
      </c>
      <c r="D42" s="40">
        <f t="shared" si="0"/>
        <v>0</v>
      </c>
      <c r="E42" s="41">
        <v>0</v>
      </c>
      <c r="F42" s="41">
        <v>0</v>
      </c>
      <c r="G42" s="41">
        <v>0</v>
      </c>
      <c r="I42" s="4">
        <v>38</v>
      </c>
    </row>
  </sheetData>
  <sheetProtection/>
  <conditionalFormatting sqref="L29 M29:M31">
    <cfRule type="expression" priority="11" dxfId="0" stopIfTrue="1">
      <formula>$I29&lt;4</formula>
    </cfRule>
  </conditionalFormatting>
  <conditionalFormatting sqref="S12:S30">
    <cfRule type="expression" priority="13" dxfId="0" stopIfTrue="1">
      <formula>$I10&lt;4</formula>
    </cfRule>
  </conditionalFormatting>
  <conditionalFormatting sqref="I5:N28">
    <cfRule type="expression" priority="1" dxfId="0" stopIfTrue="1">
      <formula>$I5&lt;4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v.Dijk</dc:creator>
  <cp:keywords/>
  <dc:description/>
  <cp:lastModifiedBy>bogels</cp:lastModifiedBy>
  <cp:lastPrinted>2014-06-14T13:12:21Z</cp:lastPrinted>
  <dcterms:created xsi:type="dcterms:W3CDTF">2001-11-05T11:29:39Z</dcterms:created>
  <dcterms:modified xsi:type="dcterms:W3CDTF">2014-07-09T19:18:31Z</dcterms:modified>
  <cp:category/>
  <cp:version/>
  <cp:contentType/>
  <cp:contentStatus/>
</cp:coreProperties>
</file>