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05" windowWidth="15285" windowHeight="9120" activeTab="0"/>
  </bookViews>
  <sheets>
    <sheet name="Estafette" sheetId="1" r:id="rId1"/>
    <sheet name="Factoren" sheetId="2" r:id="rId2"/>
  </sheets>
  <definedNames>
    <definedName name="_xlnm.Print_Area" localSheetId="0">'Estafette'!$F$1:$N$78</definedName>
  </definedNames>
  <calcPr fullCalcOnLoad="1"/>
</workbook>
</file>

<file path=xl/sharedStrings.xml><?xml version="1.0" encoding="utf-8"?>
<sst xmlns="http://schemas.openxmlformats.org/spreadsheetml/2006/main" count="192" uniqueCount="49">
  <si>
    <t>Tijd</t>
  </si>
  <si>
    <t>Punten</t>
  </si>
  <si>
    <t>Factor A</t>
  </si>
  <si>
    <t>Factor B</t>
  </si>
  <si>
    <t>Extra tijd</t>
  </si>
  <si>
    <t>4*40</t>
  </si>
  <si>
    <t>4*60</t>
  </si>
  <si>
    <t>estafette</t>
  </si>
  <si>
    <t>Totaal</t>
  </si>
  <si>
    <t>Soort tijdwaarneming (HT/ET):</t>
  </si>
  <si>
    <t>Bij HT moet op het blad Estafettes kolom B worden ingesteld op 1 decimaal,</t>
  </si>
  <si>
    <t>(Opmaak-Celeigenschappen-Getal-Getal)</t>
  </si>
  <si>
    <t xml:space="preserve">bij ET op 2 decimalen. </t>
  </si>
  <si>
    <t>ET</t>
  </si>
  <si>
    <t xml:space="preserve">Uitslag Estafette </t>
  </si>
  <si>
    <t>Ploegenklassement</t>
  </si>
  <si>
    <t>Jongens pupillen B</t>
  </si>
  <si>
    <t>Meisjes pupillen B</t>
  </si>
  <si>
    <t>Jongens pupillen C</t>
  </si>
  <si>
    <t>Meisjes pupillen C</t>
  </si>
  <si>
    <t>Punten</t>
  </si>
  <si>
    <t>Pijnenburg</t>
  </si>
  <si>
    <t>punten nr 1</t>
  </si>
  <si>
    <t>punten nr 2</t>
  </si>
  <si>
    <t>punten nr 3</t>
  </si>
  <si>
    <t>punten nr 4</t>
  </si>
  <si>
    <t>2e wedstrijd</t>
  </si>
  <si>
    <t>Jongens pupillen A1</t>
  </si>
  <si>
    <t>Meisjes pupillen A1</t>
  </si>
  <si>
    <t>Jongens pupillen A2</t>
  </si>
  <si>
    <t>Meisjes pupillen A2</t>
  </si>
  <si>
    <t>1 juni 2013</t>
  </si>
  <si>
    <t xml:space="preserve"> </t>
  </si>
  <si>
    <t>Pupillen competitie poule 2</t>
  </si>
  <si>
    <t>Almere '81 team1</t>
  </si>
  <si>
    <t>Pijnenburg team1</t>
  </si>
  <si>
    <t>Altis team1</t>
  </si>
  <si>
    <t>Almere '81 team2</t>
  </si>
  <si>
    <t>Altis team2</t>
  </si>
  <si>
    <t>Zeewolde</t>
  </si>
  <si>
    <t>Pijnenburg team2</t>
  </si>
  <si>
    <t>Almere '81</t>
  </si>
  <si>
    <t>Almere ´81</t>
  </si>
  <si>
    <t>Zeewolde team1</t>
  </si>
  <si>
    <t>Zeewolde team2</t>
  </si>
  <si>
    <t>Almere '81 team3</t>
  </si>
  <si>
    <t>Almere'81</t>
  </si>
  <si>
    <t>Altis</t>
  </si>
  <si>
    <t xml:space="preserve">  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</si>
</sst>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10" xfId="0" applyFont="1" applyBorder="1" applyAlignment="1">
      <alignment/>
    </xf>
    <xf numFmtId="2" fontId="4" fillId="0" borderId="10" xfId="0" applyNumberFormat="1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0" xfId="0" applyAlignment="1">
      <alignment horizontal="right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11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F83"/>
  <sheetViews>
    <sheetView tabSelected="1" zoomScalePageLayoutView="0" workbookViewId="0" topLeftCell="A55">
      <selection activeCell="J12" sqref="J12"/>
    </sheetView>
  </sheetViews>
  <sheetFormatPr defaultColWidth="11.421875" defaultRowHeight="12.75"/>
  <cols>
    <col min="1" max="1" width="5.00390625" style="8" bestFit="1" customWidth="1"/>
    <col min="2" max="2" width="27.28125" style="8" customWidth="1"/>
    <col min="3" max="4" width="11.421875" style="8" customWidth="1"/>
    <col min="5" max="5" width="18.8515625" style="8" customWidth="1"/>
    <col min="6" max="6" width="3.421875" style="28" customWidth="1"/>
    <col min="7" max="7" width="26.421875" style="8" customWidth="1"/>
    <col min="8" max="8" width="11.421875" style="42" customWidth="1"/>
    <col min="9" max="9" width="7.28125" style="8" customWidth="1"/>
    <col min="10" max="14" width="11.421875" style="35" customWidth="1"/>
    <col min="15" max="16384" width="11.421875" style="8" customWidth="1"/>
  </cols>
  <sheetData>
    <row r="4" spans="2:7" ht="15.75">
      <c r="B4" s="7" t="s">
        <v>33</v>
      </c>
      <c r="C4" s="35" t="s">
        <v>32</v>
      </c>
      <c r="E4" s="7" t="s">
        <v>26</v>
      </c>
      <c r="F4" s="27"/>
      <c r="G4" s="9" t="s">
        <v>31</v>
      </c>
    </row>
    <row r="5" spans="2:7" ht="6.75" customHeight="1">
      <c r="B5" s="7"/>
      <c r="G5" s="7"/>
    </row>
    <row r="6" spans="2:7" ht="15.75">
      <c r="B6" s="7" t="s">
        <v>14</v>
      </c>
      <c r="G6" s="15" t="s">
        <v>15</v>
      </c>
    </row>
    <row r="8" spans="1:17" ht="12.75">
      <c r="A8" s="8">
        <v>60</v>
      </c>
      <c r="B8" s="10" t="s">
        <v>27</v>
      </c>
      <c r="C8" s="11" t="s">
        <v>0</v>
      </c>
      <c r="D8" s="12" t="s">
        <v>1</v>
      </c>
      <c r="E8" s="6"/>
      <c r="F8" s="29"/>
      <c r="G8" s="10" t="s">
        <v>27</v>
      </c>
      <c r="H8" s="43" t="s">
        <v>8</v>
      </c>
      <c r="I8" s="6"/>
      <c r="J8" s="29" t="s">
        <v>7</v>
      </c>
      <c r="K8" s="29" t="s">
        <v>22</v>
      </c>
      <c r="L8" s="29" t="s">
        <v>23</v>
      </c>
      <c r="M8" s="29" t="s">
        <v>24</v>
      </c>
      <c r="N8" s="29" t="s">
        <v>25</v>
      </c>
      <c r="Q8" s="37"/>
    </row>
    <row r="9" spans="1:17" ht="12.75">
      <c r="A9" s="24">
        <v>1</v>
      </c>
      <c r="B9" s="24" t="s">
        <v>34</v>
      </c>
      <c r="C9" s="24">
        <v>37.46</v>
      </c>
      <c r="D9" s="16">
        <f>IF(C9&gt;0,IF(TRUNC(Factoren!$B$6/(C9+Factoren!$D$6)-Factoren!$C$6)&gt;0,TRUNC(Factoren!$B$6/(C9+Factoren!$D$6)-Factoren!$C$6),0),0)</f>
        <v>551</v>
      </c>
      <c r="F9" s="40">
        <v>1</v>
      </c>
      <c r="G9" s="34" t="s">
        <v>47</v>
      </c>
      <c r="H9" s="44">
        <f>SUM(J9:N9)</f>
        <v>5743</v>
      </c>
      <c r="I9" s="16"/>
      <c r="J9" s="16">
        <v>511</v>
      </c>
      <c r="K9" s="41">
        <v>1518</v>
      </c>
      <c r="L9" s="41">
        <v>1249</v>
      </c>
      <c r="M9" s="41">
        <v>1244</v>
      </c>
      <c r="N9" s="41">
        <v>1221</v>
      </c>
      <c r="Q9" s="37"/>
    </row>
    <row r="10" spans="1:17" ht="12.75">
      <c r="A10" s="24">
        <v>2</v>
      </c>
      <c r="B10" s="24" t="s">
        <v>36</v>
      </c>
      <c r="C10" s="24">
        <v>38.41</v>
      </c>
      <c r="D10" s="16">
        <f>IF(C10&gt;0,IF(TRUNC(Factoren!$B$6/(C10+Factoren!$D$6)-Factoren!$C$6)&gt;0,TRUNC(Factoren!$B$6/(C10+Factoren!$D$6)-Factoren!$C$6),0),0)</f>
        <v>511</v>
      </c>
      <c r="F10" s="40">
        <v>2</v>
      </c>
      <c r="G10" s="34" t="s">
        <v>46</v>
      </c>
      <c r="H10" s="44">
        <f>SUM(J10:N10)</f>
        <v>5538</v>
      </c>
      <c r="I10" s="16"/>
      <c r="J10" s="16">
        <v>551</v>
      </c>
      <c r="K10" s="41">
        <v>1358</v>
      </c>
      <c r="L10" s="41">
        <v>1277</v>
      </c>
      <c r="M10" s="41">
        <v>1203</v>
      </c>
      <c r="N10" s="41">
        <v>1149</v>
      </c>
      <c r="Q10" s="37"/>
    </row>
    <row r="11" spans="1:17" ht="12.75">
      <c r="A11" s="24">
        <v>3</v>
      </c>
      <c r="B11" s="24" t="s">
        <v>21</v>
      </c>
      <c r="C11" s="24">
        <v>39.11</v>
      </c>
      <c r="D11" s="16">
        <f>IF(C11&gt;0,IF(TRUNC(Factoren!$B$6/(C11+Factoren!$D$6)-Factoren!$C$6)&gt;0,TRUNC(Factoren!$B$6/(C11+Factoren!$D$6)-Factoren!$C$6),0),0)</f>
        <v>484</v>
      </c>
      <c r="F11" s="40">
        <v>3</v>
      </c>
      <c r="G11" s="34" t="s">
        <v>21</v>
      </c>
      <c r="H11" s="44">
        <f>SUM(J11:N11)</f>
        <v>5418</v>
      </c>
      <c r="I11" s="16"/>
      <c r="J11" s="16">
        <v>484</v>
      </c>
      <c r="K11" s="41">
        <v>1338</v>
      </c>
      <c r="L11" s="41">
        <v>1302</v>
      </c>
      <c r="M11" s="41">
        <v>1250</v>
      </c>
      <c r="N11" s="41">
        <v>1044</v>
      </c>
      <c r="Q11" s="37"/>
    </row>
    <row r="12" spans="1:14" ht="12.75">
      <c r="A12" s="24">
        <v>4</v>
      </c>
      <c r="B12" s="24" t="s">
        <v>37</v>
      </c>
      <c r="C12" s="24">
        <v>39.35</v>
      </c>
      <c r="D12" s="16">
        <f>IF(C12&gt;0,IF(TRUNC(Factoren!$B$6/(C12+Factoren!$D$6)-Factoren!$C$6)&gt;0,TRUNC(Factoren!$B$6/(C12+Factoren!$D$6)-Factoren!$C$6),0),0)</f>
        <v>475</v>
      </c>
      <c r="F12" s="40">
        <v>4</v>
      </c>
      <c r="G12" s="34" t="s">
        <v>39</v>
      </c>
      <c r="H12" s="44">
        <f>SUM(J12:N12)</f>
        <v>4137</v>
      </c>
      <c r="I12" s="16"/>
      <c r="J12" s="16">
        <v>298</v>
      </c>
      <c r="K12" s="41">
        <v>1086</v>
      </c>
      <c r="L12" s="41">
        <v>1015</v>
      </c>
      <c r="M12" s="41">
        <v>932</v>
      </c>
      <c r="N12" s="41">
        <v>806</v>
      </c>
    </row>
    <row r="13" spans="1:14" ht="12.75">
      <c r="A13" s="24">
        <v>5</v>
      </c>
      <c r="B13" s="24" t="s">
        <v>38</v>
      </c>
      <c r="C13" s="24">
        <v>40.45</v>
      </c>
      <c r="D13" s="16">
        <f>IF(C13&gt;0,IF(TRUNC(Factoren!$B$6/(C13+Factoren!$D$6)-Factoren!$C$6)&gt;0,TRUNC(Factoren!$B$6/(C13+Factoren!$D$6)-Factoren!$C$6),0),0)</f>
        <v>434</v>
      </c>
      <c r="F13" s="40"/>
      <c r="G13" s="38"/>
      <c r="H13" s="45"/>
      <c r="I13" s="39"/>
      <c r="J13" s="39"/>
      <c r="K13" s="47"/>
      <c r="L13" s="39"/>
      <c r="M13" s="39"/>
      <c r="N13" s="39"/>
    </row>
    <row r="14" spans="1:32" ht="12.75">
      <c r="A14" s="24">
        <v>6</v>
      </c>
      <c r="B14" s="24" t="s">
        <v>39</v>
      </c>
      <c r="C14" s="24">
        <v>44.58</v>
      </c>
      <c r="D14" s="16">
        <f>IF(C14&gt;0,IF(TRUNC(Factoren!$B$6/(C14+Factoren!$D$6)-Factoren!$C$6)&gt;0,TRUNC(Factoren!$B$6/(C14+Factoren!$D$6)-Factoren!$C$6),0),0)</f>
        <v>298</v>
      </c>
      <c r="F14" s="40"/>
      <c r="G14" s="26"/>
      <c r="H14" s="44"/>
      <c r="I14" s="16"/>
      <c r="J14" s="16"/>
      <c r="K14" s="16"/>
      <c r="L14" s="16"/>
      <c r="M14" s="16"/>
      <c r="N14" s="16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2:32" ht="12.75">
      <c r="B15" s="6"/>
      <c r="C15" s="5"/>
      <c r="D15" s="6"/>
      <c r="E15" s="6"/>
      <c r="F15" s="29"/>
      <c r="G15" s="6"/>
      <c r="H15" s="10"/>
      <c r="I15" s="6"/>
      <c r="J15" s="6"/>
      <c r="K15" s="6"/>
      <c r="L15" s="6"/>
      <c r="M15" s="6"/>
      <c r="N15" s="6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</row>
    <row r="16" spans="1:32" ht="12.75">
      <c r="A16" s="23">
        <v>60</v>
      </c>
      <c r="B16" s="10" t="s">
        <v>28</v>
      </c>
      <c r="C16" s="11" t="s">
        <v>0</v>
      </c>
      <c r="D16" s="12" t="s">
        <v>1</v>
      </c>
      <c r="E16" s="6"/>
      <c r="F16" s="29"/>
      <c r="G16" s="10" t="s">
        <v>28</v>
      </c>
      <c r="H16" s="43" t="s">
        <v>8</v>
      </c>
      <c r="I16" s="6"/>
      <c r="J16" s="29" t="s">
        <v>7</v>
      </c>
      <c r="K16" s="29" t="s">
        <v>22</v>
      </c>
      <c r="L16" s="29" t="s">
        <v>23</v>
      </c>
      <c r="M16" s="29" t="s">
        <v>24</v>
      </c>
      <c r="N16" s="29" t="s">
        <v>25</v>
      </c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</row>
    <row r="17" spans="1:32" ht="12.75">
      <c r="A17" s="24">
        <v>1</v>
      </c>
      <c r="B17" s="24" t="s">
        <v>36</v>
      </c>
      <c r="C17" s="24">
        <v>38.72</v>
      </c>
      <c r="D17" s="16">
        <f>IF(C17&gt;0,IF(TRUNC(Factoren!$B$6/(C17+Factoren!$D$6)-Factoren!$C$6)&gt;0,TRUNC(Factoren!$B$6/(C17+Factoren!$D$6)-Factoren!$C$6),0),0)</f>
        <v>499</v>
      </c>
      <c r="F17" s="40">
        <v>1</v>
      </c>
      <c r="G17" s="34" t="s">
        <v>46</v>
      </c>
      <c r="H17" s="44">
        <f>SUM(J17:N17)</f>
        <v>5083</v>
      </c>
      <c r="I17" s="16"/>
      <c r="J17" s="16">
        <v>453</v>
      </c>
      <c r="K17" s="41">
        <v>1181</v>
      </c>
      <c r="L17" s="41">
        <v>1166</v>
      </c>
      <c r="M17" s="41">
        <v>1149</v>
      </c>
      <c r="N17" s="41">
        <v>1134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</row>
    <row r="18" spans="1:32" ht="12.75">
      <c r="A18" s="24">
        <v>2</v>
      </c>
      <c r="B18" s="24" t="s">
        <v>34</v>
      </c>
      <c r="C18" s="24">
        <v>39.93</v>
      </c>
      <c r="D18" s="16">
        <f>IF(C18&gt;0,IF(TRUNC(Factoren!$B$6/(C18+Factoren!$D$6)-Factoren!$C$6)&gt;0,TRUNC(Factoren!$B$6/(C18+Factoren!$D$6)-Factoren!$C$6),0),0)</f>
        <v>453</v>
      </c>
      <c r="F18" s="40">
        <v>2</v>
      </c>
      <c r="G18" s="34" t="s">
        <v>47</v>
      </c>
      <c r="H18" s="44">
        <f>SUM(J18:N18)</f>
        <v>5035</v>
      </c>
      <c r="I18" s="16"/>
      <c r="J18" s="16">
        <v>499</v>
      </c>
      <c r="K18" s="41">
        <v>1216</v>
      </c>
      <c r="L18" s="41">
        <v>1132</v>
      </c>
      <c r="M18" s="41">
        <v>1109</v>
      </c>
      <c r="N18" s="41">
        <v>1079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</row>
    <row r="19" spans="1:32" ht="12.75">
      <c r="A19" s="24">
        <v>3</v>
      </c>
      <c r="B19" s="24" t="s">
        <v>37</v>
      </c>
      <c r="C19" s="24">
        <v>41.07</v>
      </c>
      <c r="D19" s="16">
        <f>IF(C19&gt;0,IF(TRUNC(Factoren!$B$6/(C19+Factoren!$D$6)-Factoren!$C$6)&gt;0,TRUNC(Factoren!$B$6/(C19+Factoren!$D$6)-Factoren!$C$6),0),0)</f>
        <v>412</v>
      </c>
      <c r="F19" s="40">
        <v>3</v>
      </c>
      <c r="G19" s="34" t="s">
        <v>39</v>
      </c>
      <c r="H19" s="44">
        <f>SUM(J19:N19)</f>
        <v>3832</v>
      </c>
      <c r="I19" s="16"/>
      <c r="J19" s="16">
        <v>333</v>
      </c>
      <c r="K19" s="41">
        <v>1033</v>
      </c>
      <c r="L19" s="41">
        <v>965</v>
      </c>
      <c r="M19" s="41">
        <v>766</v>
      </c>
      <c r="N19" s="41">
        <v>735</v>
      </c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</row>
    <row r="20" spans="1:32" ht="12.75">
      <c r="A20" s="24">
        <v>4</v>
      </c>
      <c r="B20" s="24" t="s">
        <v>38</v>
      </c>
      <c r="C20" s="24">
        <v>42.41</v>
      </c>
      <c r="D20" s="16">
        <f>IF(C20&gt;0,IF(TRUNC(Factoren!$B$6/(C20+Factoren!$D$6)-Factoren!$C$6)&gt;0,TRUNC(Factoren!$B$6/(C20+Factoren!$D$6)-Factoren!$C$6),0),0)</f>
        <v>366</v>
      </c>
      <c r="F20" s="40">
        <v>4</v>
      </c>
      <c r="G20" s="34" t="s">
        <v>21</v>
      </c>
      <c r="H20" s="44">
        <f>SUM(J20:N20)</f>
        <v>2855</v>
      </c>
      <c r="I20" s="16"/>
      <c r="J20" s="16"/>
      <c r="K20" s="41">
        <v>1189</v>
      </c>
      <c r="L20" s="41">
        <v>1093</v>
      </c>
      <c r="M20" s="41">
        <v>573</v>
      </c>
      <c r="N20" s="16"/>
      <c r="S20" s="21"/>
      <c r="T20"/>
      <c r="U20"/>
      <c r="V20"/>
      <c r="W20"/>
      <c r="X20"/>
      <c r="Y20"/>
      <c r="Z20"/>
      <c r="AA20"/>
      <c r="AB20"/>
      <c r="AC20"/>
      <c r="AD20"/>
      <c r="AE20"/>
      <c r="AF20"/>
    </row>
    <row r="21" spans="1:32" ht="12.75">
      <c r="A21" s="24">
        <v>5</v>
      </c>
      <c r="B21" s="24" t="s">
        <v>45</v>
      </c>
      <c r="C21" s="24">
        <v>42.55</v>
      </c>
      <c r="D21" s="16">
        <f>IF(C21&gt;0,IF(TRUNC(Factoren!$B$6/(C21+Factoren!$D$6)-Factoren!$C$6)&gt;0,TRUNC(Factoren!$B$6/(C21+Factoren!$D$6)-Factoren!$C$6),0),0)</f>
        <v>361</v>
      </c>
      <c r="F21" s="40" t="s">
        <v>32</v>
      </c>
      <c r="G21" s="26"/>
      <c r="H21" s="44"/>
      <c r="I21" s="16"/>
      <c r="J21" s="16"/>
      <c r="K21" s="16"/>
      <c r="L21" s="16"/>
      <c r="M21" s="16"/>
      <c r="N21" s="16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</row>
    <row r="22" spans="1:14" ht="12.75">
      <c r="A22" s="24">
        <v>6</v>
      </c>
      <c r="B22" s="24" t="s">
        <v>39</v>
      </c>
      <c r="C22" s="24">
        <v>43.43</v>
      </c>
      <c r="D22" s="16">
        <f>IF(C22&gt;0,IF(TRUNC(Factoren!$B$6/(C22+Factoren!$D$6)-Factoren!$C$6)&gt;0,TRUNC(Factoren!$B$6/(C22+Factoren!$D$6)-Factoren!$C$6),0),0)</f>
        <v>333</v>
      </c>
      <c r="F22" s="40"/>
      <c r="G22" s="26"/>
      <c r="H22" s="44"/>
      <c r="I22" s="16"/>
      <c r="J22" s="16"/>
      <c r="K22" s="16"/>
      <c r="L22" s="16"/>
      <c r="M22" s="16"/>
      <c r="N22" s="16"/>
    </row>
    <row r="23" spans="1:6" ht="12.75">
      <c r="A23" s="23"/>
      <c r="B23" s="4"/>
      <c r="C23" s="5"/>
      <c r="D23" s="6"/>
      <c r="E23" s="6"/>
      <c r="F23" s="29"/>
    </row>
    <row r="24" spans="2:14" ht="12.75">
      <c r="B24" s="6"/>
      <c r="C24" s="5"/>
      <c r="D24" s="6"/>
      <c r="E24" s="6"/>
      <c r="F24" s="29"/>
      <c r="G24" s="6"/>
      <c r="H24" s="10"/>
      <c r="I24" s="6"/>
      <c r="J24" s="6"/>
      <c r="K24" s="6"/>
      <c r="L24" s="6"/>
      <c r="M24" s="6"/>
      <c r="N24" s="6"/>
    </row>
    <row r="25" spans="1:14" ht="12.75">
      <c r="A25" s="23">
        <v>60</v>
      </c>
      <c r="B25" s="10" t="s">
        <v>29</v>
      </c>
      <c r="C25" s="11" t="s">
        <v>0</v>
      </c>
      <c r="D25" s="12" t="s">
        <v>1</v>
      </c>
      <c r="E25" s="6"/>
      <c r="F25" s="29"/>
      <c r="G25" s="10" t="s">
        <v>29</v>
      </c>
      <c r="H25" s="43" t="s">
        <v>8</v>
      </c>
      <c r="I25" s="6"/>
      <c r="J25" s="29" t="s">
        <v>7</v>
      </c>
      <c r="K25" s="29" t="s">
        <v>22</v>
      </c>
      <c r="L25" s="29" t="s">
        <v>23</v>
      </c>
      <c r="M25" s="29" t="s">
        <v>24</v>
      </c>
      <c r="N25" s="29" t="s">
        <v>25</v>
      </c>
    </row>
    <row r="26" spans="1:14" ht="12.75">
      <c r="A26" s="24">
        <v>1</v>
      </c>
      <c r="B26" s="24" t="s">
        <v>34</v>
      </c>
      <c r="C26" s="24">
        <v>36.31</v>
      </c>
      <c r="D26" s="16">
        <f>IF(C26&gt;0,IF(TRUNC(Factoren!$B$6/(C26+Factoren!$D$6)-Factoren!$C$6)&gt;0,TRUNC(Factoren!$B$6/(C26+Factoren!$D$6)-Factoren!$C$6),0),0)</f>
        <v>601</v>
      </c>
      <c r="F26" s="40">
        <v>1</v>
      </c>
      <c r="G26" s="34" t="s">
        <v>46</v>
      </c>
      <c r="H26" s="44">
        <f>SUM(J26:N26)</f>
        <v>7057</v>
      </c>
      <c r="I26" s="16"/>
      <c r="J26" s="16">
        <v>601</v>
      </c>
      <c r="K26" s="41">
        <v>1747</v>
      </c>
      <c r="L26" s="41">
        <v>1711</v>
      </c>
      <c r="M26" s="41">
        <v>1531</v>
      </c>
      <c r="N26" s="41">
        <v>1467</v>
      </c>
    </row>
    <row r="27" spans="1:14" ht="12.75">
      <c r="A27" s="24">
        <v>2</v>
      </c>
      <c r="B27" s="24" t="s">
        <v>35</v>
      </c>
      <c r="C27" s="24">
        <v>36.83</v>
      </c>
      <c r="D27" s="16">
        <f>IF(C27&gt;0,IF(TRUNC(Factoren!$B$6/(C27+Factoren!$D$6)-Factoren!$C$6)&gt;0,TRUNC(Factoren!$B$6/(C27+Factoren!$D$6)-Factoren!$C$6),0),0)</f>
        <v>578</v>
      </c>
      <c r="F27" s="40">
        <v>2</v>
      </c>
      <c r="G27" s="34" t="s">
        <v>47</v>
      </c>
      <c r="H27" s="44">
        <f>SUM(J27:N27)</f>
        <v>6102</v>
      </c>
      <c r="I27" s="16"/>
      <c r="J27" s="16">
        <v>559</v>
      </c>
      <c r="K27" s="41">
        <v>1457</v>
      </c>
      <c r="L27" s="41">
        <v>1414</v>
      </c>
      <c r="M27" s="41">
        <v>1342</v>
      </c>
      <c r="N27" s="41">
        <v>1330</v>
      </c>
    </row>
    <row r="28" spans="1:14" ht="12.75">
      <c r="A28" s="24">
        <v>3</v>
      </c>
      <c r="B28" s="24" t="s">
        <v>36</v>
      </c>
      <c r="C28" s="24">
        <v>37.27</v>
      </c>
      <c r="D28" s="16">
        <f>IF(C28&gt;0,IF(TRUNC(Factoren!$B$6/(C28+Factoren!$D$6)-Factoren!$C$6)&gt;0,TRUNC(Factoren!$B$6/(C28+Factoren!$D$6)-Factoren!$C$6),0),0)</f>
        <v>559</v>
      </c>
      <c r="F28" s="40">
        <v>3</v>
      </c>
      <c r="G28" s="34" t="s">
        <v>21</v>
      </c>
      <c r="H28" s="44">
        <f>SUM(J28:N28)</f>
        <v>5146</v>
      </c>
      <c r="I28" s="16"/>
      <c r="J28" s="16">
        <v>578</v>
      </c>
      <c r="K28" s="41">
        <v>1453</v>
      </c>
      <c r="L28" s="41">
        <v>1336</v>
      </c>
      <c r="M28" s="41">
        <v>904</v>
      </c>
      <c r="N28" s="41">
        <v>875</v>
      </c>
    </row>
    <row r="29" spans="1:14" ht="12.75">
      <c r="A29" s="24">
        <v>4</v>
      </c>
      <c r="B29" s="24" t="s">
        <v>37</v>
      </c>
      <c r="C29" s="24">
        <v>41.19</v>
      </c>
      <c r="D29" s="16">
        <f>IF(C29&gt;0,IF(TRUNC(Factoren!$B$6/(C29+Factoren!$D$6)-Factoren!$C$6)&gt;0,TRUNC(Factoren!$B$6/(C29+Factoren!$D$6)-Factoren!$C$6),0),0)</f>
        <v>407</v>
      </c>
      <c r="F29" s="40">
        <v>4</v>
      </c>
      <c r="G29" s="34" t="s">
        <v>39</v>
      </c>
      <c r="H29" s="44">
        <f>SUM(J29:N29)</f>
        <v>3485</v>
      </c>
      <c r="I29" s="16"/>
      <c r="J29" s="16">
        <v>366</v>
      </c>
      <c r="K29" s="41">
        <v>1342</v>
      </c>
      <c r="L29" s="41">
        <v>935</v>
      </c>
      <c r="M29" s="41">
        <v>842</v>
      </c>
      <c r="N29" s="33"/>
    </row>
    <row r="30" spans="1:15" ht="12.75">
      <c r="A30" s="24">
        <v>5</v>
      </c>
      <c r="B30" s="24" t="s">
        <v>38</v>
      </c>
      <c r="C30" s="24">
        <v>41.2</v>
      </c>
      <c r="D30" s="16">
        <f>IF(C30&gt;0,IF(TRUNC(Factoren!$B$6/(C30+Factoren!$D$6)-Factoren!$C$6)&gt;0,TRUNC(Factoren!$B$6/(C30+Factoren!$D$6)-Factoren!$C$6),0),0)</f>
        <v>407</v>
      </c>
      <c r="F30" s="40"/>
      <c r="G30" s="26"/>
      <c r="H30" s="44"/>
      <c r="I30" s="16"/>
      <c r="J30" s="16"/>
      <c r="K30" s="33"/>
      <c r="L30" s="33"/>
      <c r="M30" s="33"/>
      <c r="N30" s="16"/>
      <c r="O30" s="6"/>
    </row>
    <row r="31" spans="1:14" ht="12.75">
      <c r="A31" s="24">
        <v>6</v>
      </c>
      <c r="B31" s="24" t="s">
        <v>39</v>
      </c>
      <c r="C31" s="24">
        <v>42.42</v>
      </c>
      <c r="D31" s="16">
        <f>IF(C31&gt;0,IF(TRUNC(Factoren!$B$6/(C31+Factoren!$D$6)-Factoren!$C$6)&gt;0,TRUNC(Factoren!$B$6/(C31+Factoren!$D$6)-Factoren!$C$6),0),0)</f>
        <v>366</v>
      </c>
      <c r="F31" s="40"/>
      <c r="G31" s="18"/>
      <c r="H31" s="46"/>
      <c r="I31" s="24"/>
      <c r="J31" s="33"/>
      <c r="K31" s="33"/>
      <c r="L31" s="33"/>
      <c r="M31" s="33"/>
      <c r="N31" s="33"/>
    </row>
    <row r="32" spans="1:6" ht="12.75">
      <c r="A32" s="24">
        <v>7</v>
      </c>
      <c r="B32" s="24" t="s">
        <v>40</v>
      </c>
      <c r="C32" s="24">
        <v>43.21</v>
      </c>
      <c r="D32" s="16">
        <f>IF(C32&gt;0,IF(TRUNC(Factoren!$B$6/(C32+Factoren!$D$6)-Factoren!$C$6)&gt;0,TRUNC(Factoren!$B$6/(C32+Factoren!$D$6)-Factoren!$C$6),0),0)</f>
        <v>340</v>
      </c>
      <c r="F32" s="29"/>
    </row>
    <row r="33" spans="2:14" ht="12.75">
      <c r="B33" s="6"/>
      <c r="C33" s="5"/>
      <c r="D33" s="6"/>
      <c r="E33" s="6"/>
      <c r="F33" s="29"/>
      <c r="G33" s="6"/>
      <c r="H33" s="10"/>
      <c r="I33" s="6"/>
      <c r="J33" s="6"/>
      <c r="K33" s="6"/>
      <c r="L33" s="6"/>
      <c r="M33" s="6"/>
      <c r="N33" s="6"/>
    </row>
    <row r="34" spans="1:14" ht="12.75">
      <c r="A34" s="23">
        <v>60</v>
      </c>
      <c r="B34" s="14" t="s">
        <v>30</v>
      </c>
      <c r="C34" s="11" t="s">
        <v>0</v>
      </c>
      <c r="D34" s="12" t="s">
        <v>1</v>
      </c>
      <c r="E34" s="6"/>
      <c r="F34" s="29"/>
      <c r="G34" s="14" t="s">
        <v>30</v>
      </c>
      <c r="H34" s="43" t="s">
        <v>8</v>
      </c>
      <c r="I34" s="6"/>
      <c r="J34" s="29" t="s">
        <v>7</v>
      </c>
      <c r="K34" s="29" t="s">
        <v>22</v>
      </c>
      <c r="L34" s="29" t="s">
        <v>23</v>
      </c>
      <c r="M34" s="29" t="s">
        <v>24</v>
      </c>
      <c r="N34" s="29" t="s">
        <v>25</v>
      </c>
    </row>
    <row r="35" spans="1:14" ht="12.75">
      <c r="A35" s="24">
        <v>1</v>
      </c>
      <c r="B35" s="24" t="s">
        <v>34</v>
      </c>
      <c r="C35" s="24">
        <v>37.87</v>
      </c>
      <c r="D35" s="16">
        <f>IF(C35&gt;0,IF(TRUNC(Factoren!$B$6/(C35+Factoren!$D$6)-Factoren!$C$6)&gt;0,TRUNC(Factoren!$B$6/(C35+Factoren!$D$6)-Factoren!$C$6),0),0)</f>
        <v>533</v>
      </c>
      <c r="F35" s="40">
        <v>1</v>
      </c>
      <c r="G35" s="34" t="s">
        <v>47</v>
      </c>
      <c r="H35" s="44">
        <f>SUM(J35:N35)</f>
        <v>5778</v>
      </c>
      <c r="I35" s="16"/>
      <c r="J35" s="16">
        <v>533</v>
      </c>
      <c r="K35" s="41">
        <v>1509</v>
      </c>
      <c r="L35" s="41">
        <v>1312</v>
      </c>
      <c r="M35" s="41">
        <v>1220</v>
      </c>
      <c r="N35" s="41">
        <v>1204</v>
      </c>
    </row>
    <row r="36" spans="1:14" ht="12.75">
      <c r="A36" s="24">
        <v>2</v>
      </c>
      <c r="B36" s="24" t="s">
        <v>36</v>
      </c>
      <c r="C36" s="24">
        <v>37.89</v>
      </c>
      <c r="D36" s="16">
        <f>IF(C36&gt;0,IF(TRUNC(Factoren!$B$6/(C36+Factoren!$D$6)-Factoren!$C$6)&gt;0,TRUNC(Factoren!$B$6/(C36+Factoren!$D$6)-Factoren!$C$6),0),0)</f>
        <v>533</v>
      </c>
      <c r="F36" s="40">
        <v>2</v>
      </c>
      <c r="G36" s="34" t="s">
        <v>46</v>
      </c>
      <c r="H36" s="44">
        <f>SUM(J36:N36)</f>
        <v>5136</v>
      </c>
      <c r="I36" s="16"/>
      <c r="J36" s="16">
        <v>533</v>
      </c>
      <c r="K36" s="41">
        <v>1252</v>
      </c>
      <c r="L36" s="41">
        <v>1149</v>
      </c>
      <c r="M36" s="41">
        <v>1121</v>
      </c>
      <c r="N36" s="41">
        <v>1081</v>
      </c>
    </row>
    <row r="37" spans="1:14" ht="12.75">
      <c r="A37" s="24">
        <v>3</v>
      </c>
      <c r="B37" s="24" t="s">
        <v>35</v>
      </c>
      <c r="C37" s="24">
        <v>38.5</v>
      </c>
      <c r="D37" s="16">
        <f>IF(C37&gt;0,IF(TRUNC(Factoren!$B$6/(C37+Factoren!$D$6)-Factoren!$C$6)&gt;0,TRUNC(Factoren!$B$6/(C37+Factoren!$D$6)-Factoren!$C$6),0),0)</f>
        <v>508</v>
      </c>
      <c r="F37" s="40">
        <v>3</v>
      </c>
      <c r="G37" s="34" t="s">
        <v>21</v>
      </c>
      <c r="H37" s="44">
        <f>SUM(J37:N37)</f>
        <v>5032</v>
      </c>
      <c r="I37" s="16"/>
      <c r="J37" s="16">
        <v>508</v>
      </c>
      <c r="K37" s="41">
        <v>1218</v>
      </c>
      <c r="L37" s="41">
        <v>1172</v>
      </c>
      <c r="M37" s="41">
        <v>1133</v>
      </c>
      <c r="N37" s="41">
        <v>1001</v>
      </c>
    </row>
    <row r="38" spans="1:16" ht="12.75">
      <c r="A38" s="24">
        <v>4</v>
      </c>
      <c r="B38" s="24" t="s">
        <v>37</v>
      </c>
      <c r="C38" s="24">
        <v>38.85</v>
      </c>
      <c r="D38" s="16">
        <f>IF(C38&gt;0,IF(TRUNC(Factoren!$B$6/(C38+Factoren!$D$6)-Factoren!$C$6)&gt;0,TRUNC(Factoren!$B$6/(C38+Factoren!$D$6)-Factoren!$C$6),0),0)</f>
        <v>494</v>
      </c>
      <c r="F38" s="40">
        <v>4</v>
      </c>
      <c r="G38" s="34" t="s">
        <v>39</v>
      </c>
      <c r="H38" s="44">
        <f>SUM(J38:N38)</f>
        <v>3544</v>
      </c>
      <c r="I38" s="16"/>
      <c r="J38" s="16">
        <v>417</v>
      </c>
      <c r="K38" s="41">
        <v>1339</v>
      </c>
      <c r="L38" s="41">
        <v>1214</v>
      </c>
      <c r="M38" s="41">
        <v>574</v>
      </c>
      <c r="N38" s="16"/>
      <c r="O38" s="6"/>
      <c r="P38" s="6"/>
    </row>
    <row r="39" spans="1:14" ht="12.75">
      <c r="A39" s="24">
        <v>5</v>
      </c>
      <c r="B39" s="24" t="s">
        <v>38</v>
      </c>
      <c r="C39" s="24">
        <v>40.54</v>
      </c>
      <c r="D39" s="16">
        <f>IF(C39&gt;0,IF(TRUNC(Factoren!$B$6/(C39+Factoren!$D$6)-Factoren!$C$6)&gt;0,TRUNC(Factoren!$B$6/(C39+Factoren!$D$6)-Factoren!$C$6),0),0)</f>
        <v>430</v>
      </c>
      <c r="F39" s="40" t="s">
        <v>32</v>
      </c>
      <c r="G39" s="26"/>
      <c r="H39" s="44" t="s">
        <v>32</v>
      </c>
      <c r="I39" s="16"/>
      <c r="J39" s="16"/>
      <c r="K39" s="16"/>
      <c r="L39" s="16"/>
      <c r="M39" s="16"/>
      <c r="N39" s="16"/>
    </row>
    <row r="40" spans="1:14" ht="12.75">
      <c r="A40" s="24">
        <v>6</v>
      </c>
      <c r="B40" s="24" t="s">
        <v>39</v>
      </c>
      <c r="C40" s="24">
        <v>40.91</v>
      </c>
      <c r="D40" s="16">
        <f>IF(C40&gt;0,IF(TRUNC(Factoren!$B$6/(C40+Factoren!$D$6)-Factoren!$C$6)&gt;0,TRUNC(Factoren!$B$6/(C40+Factoren!$D$6)-Factoren!$C$6),0),0)</f>
        <v>417</v>
      </c>
      <c r="F40" s="40"/>
      <c r="G40" s="22"/>
      <c r="H40" s="44" t="s">
        <v>32</v>
      </c>
      <c r="I40" s="16"/>
      <c r="J40" s="16"/>
      <c r="K40" s="16"/>
      <c r="L40" s="16"/>
      <c r="M40" s="16"/>
      <c r="N40" s="16"/>
    </row>
    <row r="41" spans="1:14" ht="12.75">
      <c r="A41" s="24">
        <v>7</v>
      </c>
      <c r="B41" s="24" t="s">
        <v>40</v>
      </c>
      <c r="C41" s="24">
        <v>42.09</v>
      </c>
      <c r="D41" s="16">
        <f>IF(C41&gt;0,IF(TRUNC(Factoren!$B$6/(C41+Factoren!$D$6)-Factoren!$C$6)&gt;0,TRUNC(Factoren!$B$6/(C41+Factoren!$D$6)-Factoren!$C$6),0),0)</f>
        <v>377</v>
      </c>
      <c r="F41" s="29"/>
      <c r="G41" s="31"/>
      <c r="H41" s="10"/>
      <c r="I41" s="6"/>
      <c r="J41" s="6"/>
      <c r="K41" s="6"/>
      <c r="L41" s="6"/>
      <c r="M41" s="6"/>
      <c r="N41" s="6"/>
    </row>
    <row r="42" spans="1:14" ht="12.75">
      <c r="A42" s="23"/>
      <c r="B42" s="4"/>
      <c r="C42" s="5"/>
      <c r="D42" s="6"/>
      <c r="E42" s="6"/>
      <c r="F42" s="29"/>
      <c r="G42" s="31"/>
      <c r="H42" s="10"/>
      <c r="I42" s="6"/>
      <c r="J42" s="6"/>
      <c r="K42" s="6"/>
      <c r="L42" s="6"/>
      <c r="M42" s="6"/>
      <c r="N42" s="6"/>
    </row>
    <row r="43" spans="2:14" ht="12.75">
      <c r="B43" s="6"/>
      <c r="C43" s="5"/>
      <c r="D43" s="6"/>
      <c r="F43" s="29"/>
      <c r="G43" s="13"/>
      <c r="H43" s="10"/>
      <c r="I43" s="6"/>
      <c r="J43" s="6"/>
      <c r="K43" s="6"/>
      <c r="L43" s="6"/>
      <c r="M43" s="6"/>
      <c r="N43" s="6"/>
    </row>
    <row r="44" spans="1:14" ht="12.75">
      <c r="A44" s="23">
        <v>40</v>
      </c>
      <c r="B44" s="14" t="s">
        <v>16</v>
      </c>
      <c r="C44" s="11" t="s">
        <v>0</v>
      </c>
      <c r="D44" s="12" t="s">
        <v>1</v>
      </c>
      <c r="E44" s="6"/>
      <c r="F44" s="29"/>
      <c r="G44" s="14" t="s">
        <v>16</v>
      </c>
      <c r="H44" s="43" t="s">
        <v>8</v>
      </c>
      <c r="I44" s="6"/>
      <c r="J44" s="29" t="s">
        <v>7</v>
      </c>
      <c r="K44" s="29" t="s">
        <v>22</v>
      </c>
      <c r="L44" s="29" t="s">
        <v>23</v>
      </c>
      <c r="M44" s="29" t="s">
        <v>24</v>
      </c>
      <c r="N44" s="29" t="s">
        <v>25</v>
      </c>
    </row>
    <row r="45" spans="1:14" ht="12.75">
      <c r="A45" s="24">
        <v>1</v>
      </c>
      <c r="B45" s="24" t="s">
        <v>41</v>
      </c>
      <c r="C45" s="24">
        <v>26.66</v>
      </c>
      <c r="D45" s="16">
        <f>IF(C45&gt;0,IF(TRUNC(Factoren!$B$5/(C45+Factoren!$D$5)-Factoren!$C$5)&gt;0,TRUNC(Factoren!$B$5/(C45+Factoren!$D$5)-Factoren!$C$5),0),0)</f>
        <v>586</v>
      </c>
      <c r="F45" s="40">
        <v>1</v>
      </c>
      <c r="G45" s="34" t="s">
        <v>46</v>
      </c>
      <c r="H45" s="44">
        <f>SUM(J45:N45)</f>
        <v>6251</v>
      </c>
      <c r="I45" s="16"/>
      <c r="J45" s="16">
        <v>586</v>
      </c>
      <c r="K45" s="41">
        <v>1682</v>
      </c>
      <c r="L45" s="41">
        <v>1492</v>
      </c>
      <c r="M45" s="41">
        <v>1253</v>
      </c>
      <c r="N45" s="41">
        <v>1238</v>
      </c>
    </row>
    <row r="46" spans="1:14" ht="12.75">
      <c r="A46" s="24">
        <v>2</v>
      </c>
      <c r="B46" s="24" t="s">
        <v>36</v>
      </c>
      <c r="C46" s="24">
        <v>27.29</v>
      </c>
      <c r="D46" s="16">
        <f>IF(C46&gt;0,IF(TRUNC(Factoren!$B$5/(C46+Factoren!$D$5)-Factoren!$C$5)&gt;0,TRUNC(Factoren!$B$5/(C46+Factoren!$D$5)-Factoren!$C$5),0),0)</f>
        <v>551</v>
      </c>
      <c r="F46" s="40">
        <v>2</v>
      </c>
      <c r="G46" s="34" t="s">
        <v>47</v>
      </c>
      <c r="H46" s="44">
        <f>SUM(J46:N46)</f>
        <v>4823</v>
      </c>
      <c r="I46" s="16"/>
      <c r="J46" s="16">
        <v>551</v>
      </c>
      <c r="K46" s="41">
        <v>1221</v>
      </c>
      <c r="L46" s="41">
        <v>1056</v>
      </c>
      <c r="M46" s="41">
        <v>1017</v>
      </c>
      <c r="N46" s="41">
        <v>978</v>
      </c>
    </row>
    <row r="47" spans="1:14" ht="12.75">
      <c r="A47" s="24">
        <v>3</v>
      </c>
      <c r="B47" s="24" t="s">
        <v>21</v>
      </c>
      <c r="C47" s="24">
        <v>29.26</v>
      </c>
      <c r="D47" s="16">
        <f>IF(C47&gt;0,IF(TRUNC(Factoren!$B$5/(C47+Factoren!$D$5)-Factoren!$C$5)&gt;0,TRUNC(Factoren!$B$5/(C47+Factoren!$D$5)-Factoren!$C$5),0),0)</f>
        <v>449</v>
      </c>
      <c r="F47" s="40">
        <v>3</v>
      </c>
      <c r="G47" s="34" t="s">
        <v>21</v>
      </c>
      <c r="H47" s="44">
        <f>SUM(J47:N47)</f>
        <v>4618</v>
      </c>
      <c r="I47" s="16"/>
      <c r="J47" s="16">
        <v>449</v>
      </c>
      <c r="K47" s="41">
        <v>1138</v>
      </c>
      <c r="L47" s="41">
        <v>1062</v>
      </c>
      <c r="M47" s="41">
        <v>999</v>
      </c>
      <c r="N47" s="41">
        <v>970</v>
      </c>
    </row>
    <row r="48" spans="1:14" ht="12.75">
      <c r="A48" s="24">
        <v>4</v>
      </c>
      <c r="B48" s="24" t="s">
        <v>38</v>
      </c>
      <c r="C48" s="24">
        <v>30.68</v>
      </c>
      <c r="D48" s="16">
        <f>IF(C48&gt;0,IF(TRUNC(Factoren!$B$5/(C48+Factoren!$D$5)-Factoren!$C$5)&gt;0,TRUNC(Factoren!$B$5/(C48+Factoren!$D$5)-Factoren!$C$5),0),0)</f>
        <v>385</v>
      </c>
      <c r="F48" s="40">
        <v>4</v>
      </c>
      <c r="G48" s="34" t="s">
        <v>39</v>
      </c>
      <c r="H48" s="44">
        <f>SUM(J48:N48)</f>
        <v>2279</v>
      </c>
      <c r="I48" s="16"/>
      <c r="J48" s="16">
        <v>282</v>
      </c>
      <c r="K48" s="41">
        <v>1021</v>
      </c>
      <c r="L48" s="41">
        <v>976</v>
      </c>
      <c r="M48" s="33"/>
      <c r="N48" s="33"/>
    </row>
    <row r="49" spans="1:14" ht="12.75">
      <c r="A49" s="24">
        <v>5</v>
      </c>
      <c r="B49" s="24" t="s">
        <v>39</v>
      </c>
      <c r="C49" s="24">
        <v>33.23</v>
      </c>
      <c r="D49" s="16">
        <f>IF(C49&gt;0,IF(TRUNC(Factoren!$B$5/(C49+Factoren!$D$5)-Factoren!$C$5)&gt;0,TRUNC(Factoren!$B$5/(C49+Factoren!$D$5)-Factoren!$C$5),0),0)</f>
        <v>282</v>
      </c>
      <c r="F49" s="40" t="s">
        <v>32</v>
      </c>
      <c r="G49" s="26"/>
      <c r="H49" s="44" t="s">
        <v>32</v>
      </c>
      <c r="I49" s="16"/>
      <c r="J49" s="16"/>
      <c r="K49" s="33"/>
      <c r="L49" s="33"/>
      <c r="M49" s="33"/>
      <c r="N49" s="33"/>
    </row>
    <row r="50" spans="1:14" ht="12.75">
      <c r="A50" s="36">
        <v>6</v>
      </c>
      <c r="B50" s="18"/>
      <c r="C50" s="17"/>
      <c r="D50" s="16">
        <f>IF(C50&gt;0,IF(TRUNC(Factoren!$B$5/(C50+Factoren!$D$5)-Factoren!$C$5)&gt;0,TRUNC(Factoren!$B$5/(C50+Factoren!$D$5)-Factoren!$C$5),0),0)</f>
        <v>0</v>
      </c>
      <c r="E50" s="6"/>
      <c r="F50" s="40"/>
      <c r="G50" s="22"/>
      <c r="H50" s="44" t="s">
        <v>32</v>
      </c>
      <c r="I50" s="16"/>
      <c r="J50" s="16"/>
      <c r="K50" s="16"/>
      <c r="L50" s="16"/>
      <c r="M50" s="16"/>
      <c r="N50" s="16"/>
    </row>
    <row r="51" spans="1:14" ht="12.75">
      <c r="A51" s="23"/>
      <c r="B51" s="3"/>
      <c r="C51" s="5"/>
      <c r="D51" s="6"/>
      <c r="E51" s="6"/>
      <c r="F51" s="29"/>
      <c r="G51" s="13"/>
      <c r="H51" s="10"/>
      <c r="I51" s="6"/>
      <c r="J51" s="6"/>
      <c r="K51" s="6"/>
      <c r="L51" s="6"/>
      <c r="M51" s="6"/>
      <c r="N51" s="6"/>
    </row>
    <row r="52" spans="2:14" ht="12.75">
      <c r="B52" s="3"/>
      <c r="C52" s="5"/>
      <c r="D52" s="6"/>
      <c r="E52" s="6"/>
      <c r="F52" s="29"/>
      <c r="G52" s="13"/>
      <c r="H52" s="10"/>
      <c r="I52" s="6"/>
      <c r="J52" s="6"/>
      <c r="K52" s="6"/>
      <c r="L52" s="6"/>
      <c r="M52" s="6"/>
      <c r="N52" s="6"/>
    </row>
    <row r="53" spans="1:14" ht="12.75">
      <c r="A53" s="23">
        <v>40</v>
      </c>
      <c r="B53" s="14" t="s">
        <v>17</v>
      </c>
      <c r="C53" s="11" t="s">
        <v>0</v>
      </c>
      <c r="D53" s="12" t="s">
        <v>20</v>
      </c>
      <c r="E53" s="6"/>
      <c r="F53" s="29"/>
      <c r="G53" s="14" t="s">
        <v>17</v>
      </c>
      <c r="H53" s="43" t="s">
        <v>8</v>
      </c>
      <c r="I53" s="6"/>
      <c r="J53" s="29" t="s">
        <v>7</v>
      </c>
      <c r="K53" s="29" t="s">
        <v>22</v>
      </c>
      <c r="L53" s="29" t="s">
        <v>23</v>
      </c>
      <c r="M53" s="29" t="s">
        <v>24</v>
      </c>
      <c r="N53" s="29" t="s">
        <v>25</v>
      </c>
    </row>
    <row r="54" spans="1:14" ht="12.75">
      <c r="A54" s="24">
        <v>1</v>
      </c>
      <c r="B54" s="24" t="s">
        <v>36</v>
      </c>
      <c r="C54" s="24">
        <v>26.22</v>
      </c>
      <c r="D54" s="16">
        <f>IF(C54&gt;0,IF(TRUNC(Factoren!$B$5/(C54+Factoren!$D$5)-Factoren!$C$5)&gt;0,TRUNC(Factoren!$B$5/(C54+Factoren!$D$5)-Factoren!$C$5),0),0)</f>
        <v>612</v>
      </c>
      <c r="F54" s="40">
        <v>1</v>
      </c>
      <c r="G54" s="34" t="s">
        <v>47</v>
      </c>
      <c r="H54" s="44">
        <f>SUM(J54:N54)</f>
        <v>5305</v>
      </c>
      <c r="I54" s="16"/>
      <c r="J54" s="16">
        <v>612</v>
      </c>
      <c r="K54" s="41">
        <v>1329</v>
      </c>
      <c r="L54" s="41">
        <v>1285</v>
      </c>
      <c r="M54" s="41">
        <v>1055</v>
      </c>
      <c r="N54" s="41">
        <v>1024</v>
      </c>
    </row>
    <row r="55" spans="1:14" ht="12.75">
      <c r="A55" s="24">
        <v>2</v>
      </c>
      <c r="B55" s="24" t="s">
        <v>34</v>
      </c>
      <c r="C55" s="24">
        <v>26.89</v>
      </c>
      <c r="D55" s="16">
        <f>IF(C55&gt;0,IF(TRUNC(Factoren!$B$5/(C55+Factoren!$D$5)-Factoren!$C$5)&gt;0,TRUNC(Factoren!$B$5/(C55+Factoren!$D$5)-Factoren!$C$5),0),0)</f>
        <v>573</v>
      </c>
      <c r="F55" s="40">
        <v>2</v>
      </c>
      <c r="G55" s="34" t="s">
        <v>46</v>
      </c>
      <c r="H55" s="44">
        <f>SUM(J55:N55)</f>
        <v>5100</v>
      </c>
      <c r="I55" s="16"/>
      <c r="J55" s="16">
        <v>573</v>
      </c>
      <c r="K55" s="41">
        <v>1267</v>
      </c>
      <c r="L55" s="41">
        <v>1166</v>
      </c>
      <c r="M55" s="41">
        <v>1124</v>
      </c>
      <c r="N55" s="41">
        <v>970</v>
      </c>
    </row>
    <row r="56" spans="1:14" ht="12.75">
      <c r="A56" s="24">
        <v>3</v>
      </c>
      <c r="B56" s="24" t="s">
        <v>21</v>
      </c>
      <c r="C56" s="24">
        <v>28.02</v>
      </c>
      <c r="D56" s="16">
        <f>IF(C56&gt;0,IF(TRUNC(Factoren!$B$5/(C56+Factoren!$D$5)-Factoren!$C$5)&gt;0,TRUNC(Factoren!$B$5/(C56+Factoren!$D$5)-Factoren!$C$5),0),0)</f>
        <v>512</v>
      </c>
      <c r="F56" s="40">
        <v>3</v>
      </c>
      <c r="G56" s="34" t="s">
        <v>21</v>
      </c>
      <c r="H56" s="44">
        <f>SUM(J56:N56)</f>
        <v>4747</v>
      </c>
      <c r="I56" s="16"/>
      <c r="J56" s="16">
        <v>512</v>
      </c>
      <c r="K56" s="41">
        <v>1248</v>
      </c>
      <c r="L56" s="41">
        <v>1095</v>
      </c>
      <c r="M56" s="41">
        <v>1032</v>
      </c>
      <c r="N56" s="41">
        <v>860</v>
      </c>
    </row>
    <row r="57" spans="1:14" ht="12.75">
      <c r="A57" s="24">
        <v>4</v>
      </c>
      <c r="B57" s="24" t="s">
        <v>37</v>
      </c>
      <c r="C57" s="24">
        <v>28.33</v>
      </c>
      <c r="D57" s="16">
        <f>IF(C57&gt;0,IF(TRUNC(Factoren!$B$5/(C57+Factoren!$D$5)-Factoren!$C$5)&gt;0,TRUNC(Factoren!$B$5/(C57+Factoren!$D$5)-Factoren!$C$5),0),0)</f>
        <v>495</v>
      </c>
      <c r="F57" s="40">
        <v>4</v>
      </c>
      <c r="G57" s="34" t="s">
        <v>39</v>
      </c>
      <c r="H57" s="44">
        <f>SUM(J57:N57)</f>
        <v>3439</v>
      </c>
      <c r="I57" s="16"/>
      <c r="J57" s="16">
        <v>325</v>
      </c>
      <c r="K57" s="41">
        <v>944</v>
      </c>
      <c r="L57" s="41">
        <v>806</v>
      </c>
      <c r="M57" s="41">
        <v>727</v>
      </c>
      <c r="N57" s="41">
        <v>637</v>
      </c>
    </row>
    <row r="58" spans="1:14" ht="12.75">
      <c r="A58" s="24">
        <v>5</v>
      </c>
      <c r="B58" s="24" t="s">
        <v>38</v>
      </c>
      <c r="C58" s="24">
        <v>29.15</v>
      </c>
      <c r="D58" s="16">
        <f>IF(C58&gt;0,IF(TRUNC(Factoren!$B$5/(C58+Factoren!$D$5)-Factoren!$C$5)&gt;0,TRUNC(Factoren!$B$5/(C58+Factoren!$D$5)-Factoren!$C$5),0),0)</f>
        <v>455</v>
      </c>
      <c r="F58" s="40" t="s">
        <v>48</v>
      </c>
      <c r="G58" s="26"/>
      <c r="H58" s="44" t="s">
        <v>32</v>
      </c>
      <c r="I58" s="16"/>
      <c r="J58" s="16"/>
      <c r="K58" s="33"/>
      <c r="L58" s="33"/>
      <c r="M58" s="16"/>
      <c r="N58" s="16"/>
    </row>
    <row r="59" spans="1:14" ht="12.75">
      <c r="A59" s="24">
        <v>6</v>
      </c>
      <c r="B59" s="24" t="s">
        <v>45</v>
      </c>
      <c r="C59" s="24">
        <v>31.21</v>
      </c>
      <c r="D59" s="16">
        <f>IF(C59&gt;0,IF(TRUNC(Factoren!$B$5/(C59+Factoren!$D$5)-Factoren!$C$5)&gt;0,TRUNC(Factoren!$B$5/(C59+Factoren!$D$5)-Factoren!$C$5),0),0)</f>
        <v>362</v>
      </c>
      <c r="F59" s="40"/>
      <c r="G59" s="25"/>
      <c r="H59" s="44" t="s">
        <v>48</v>
      </c>
      <c r="I59" s="16"/>
      <c r="J59" s="16"/>
      <c r="K59" s="16"/>
      <c r="L59" s="16"/>
      <c r="M59" s="16"/>
      <c r="N59" s="16"/>
    </row>
    <row r="60" spans="1:14" ht="12.75">
      <c r="A60" s="24">
        <v>7</v>
      </c>
      <c r="B60" s="24" t="s">
        <v>39</v>
      </c>
      <c r="C60" s="24">
        <v>32.12</v>
      </c>
      <c r="D60" s="16">
        <f>IF(C60&gt;0,IF(TRUNC(Factoren!$B$5/(C60+Factoren!$D$5)-Factoren!$C$5)&gt;0,TRUNC(Factoren!$B$5/(C60+Factoren!$D$5)-Factoren!$C$5),0),0)</f>
        <v>325</v>
      </c>
      <c r="F60" s="29"/>
      <c r="G60" s="3"/>
      <c r="H60" s="10"/>
      <c r="I60" s="6"/>
      <c r="J60" s="6"/>
      <c r="K60" s="6"/>
      <c r="L60" s="6"/>
      <c r="M60" s="6"/>
      <c r="N60" s="6"/>
    </row>
    <row r="61" spans="1:14" ht="12.75">
      <c r="A61" s="23"/>
      <c r="B61" s="32"/>
      <c r="C61" s="5"/>
      <c r="D61" s="6"/>
      <c r="E61" s="6"/>
      <c r="F61" s="29"/>
      <c r="G61" s="3"/>
      <c r="H61" s="10"/>
      <c r="I61" s="6"/>
      <c r="J61" s="6"/>
      <c r="K61" s="6"/>
      <c r="L61" s="6"/>
      <c r="M61" s="6"/>
      <c r="N61" s="6"/>
    </row>
    <row r="62" spans="5:14" ht="12.75">
      <c r="E62" s="6"/>
      <c r="F62" s="29"/>
      <c r="G62" s="6"/>
      <c r="H62" s="10"/>
      <c r="I62" s="6"/>
      <c r="J62" s="6"/>
      <c r="K62" s="6"/>
      <c r="L62" s="6"/>
      <c r="M62" s="6"/>
      <c r="N62" s="6"/>
    </row>
    <row r="63" spans="1:14" ht="12.75">
      <c r="A63" s="23">
        <v>40</v>
      </c>
      <c r="B63" s="14" t="s">
        <v>18</v>
      </c>
      <c r="C63" s="11" t="s">
        <v>0</v>
      </c>
      <c r="D63" s="12" t="s">
        <v>1</v>
      </c>
      <c r="E63" s="6"/>
      <c r="F63" s="29"/>
      <c r="G63" s="14" t="s">
        <v>18</v>
      </c>
      <c r="H63" s="43" t="s">
        <v>8</v>
      </c>
      <c r="I63" s="6"/>
      <c r="J63" s="29" t="s">
        <v>7</v>
      </c>
      <c r="K63" s="29" t="s">
        <v>22</v>
      </c>
      <c r="L63" s="29" t="s">
        <v>23</v>
      </c>
      <c r="M63" s="29" t="s">
        <v>24</v>
      </c>
      <c r="N63" s="29" t="s">
        <v>25</v>
      </c>
    </row>
    <row r="64" spans="1:14" ht="12.75">
      <c r="A64" s="24">
        <v>1</v>
      </c>
      <c r="B64" s="24" t="s">
        <v>21</v>
      </c>
      <c r="C64" s="24">
        <v>29.86</v>
      </c>
      <c r="D64" s="16">
        <f>IF(C64&gt;0,IF(TRUNC(Factoren!$B$5/(C64+Factoren!$D$5)-Factoren!$C$5)&gt;0,TRUNC(Factoren!$B$5/(C64+Factoren!$D$5)-Factoren!$C$5),0),0)</f>
        <v>421</v>
      </c>
      <c r="F64" s="40">
        <v>1</v>
      </c>
      <c r="G64" s="34" t="s">
        <v>47</v>
      </c>
      <c r="H64" s="44">
        <f>SUM(J64:N64)</f>
        <v>4575</v>
      </c>
      <c r="I64" s="16"/>
      <c r="J64" s="16">
        <v>402</v>
      </c>
      <c r="K64" s="41">
        <v>1098</v>
      </c>
      <c r="L64" s="41">
        <v>1034</v>
      </c>
      <c r="M64" s="41">
        <v>1021</v>
      </c>
      <c r="N64" s="41">
        <v>1020</v>
      </c>
    </row>
    <row r="65" spans="1:14" ht="12.75">
      <c r="A65" s="24">
        <v>2</v>
      </c>
      <c r="B65" s="24" t="s">
        <v>36</v>
      </c>
      <c r="C65" s="24">
        <v>30.29</v>
      </c>
      <c r="D65" s="16">
        <f>IF(C65&gt;0,IF(TRUNC(Factoren!$B$5/(C65+Factoren!$D$5)-Factoren!$C$5)&gt;0,TRUNC(Factoren!$B$5/(C65+Factoren!$D$5)-Factoren!$C$5),0),0)</f>
        <v>402</v>
      </c>
      <c r="F65" s="40">
        <v>2</v>
      </c>
      <c r="G65" s="34" t="s">
        <v>21</v>
      </c>
      <c r="H65" s="44">
        <f>SUM(J65:N65)</f>
        <v>4287</v>
      </c>
      <c r="I65" s="16"/>
      <c r="J65" s="16">
        <v>421</v>
      </c>
      <c r="K65" s="41">
        <v>1114</v>
      </c>
      <c r="L65" s="41">
        <v>962</v>
      </c>
      <c r="M65" s="41">
        <v>937</v>
      </c>
      <c r="N65" s="41">
        <v>853</v>
      </c>
    </row>
    <row r="66" spans="1:14" ht="12.75">
      <c r="A66" s="24">
        <v>3</v>
      </c>
      <c r="B66" s="24" t="s">
        <v>42</v>
      </c>
      <c r="C66" s="24">
        <v>30.8</v>
      </c>
      <c r="D66" s="16">
        <f>IF(C66&gt;0,IF(TRUNC(Factoren!$B$5/(C66+Factoren!$D$5)-Factoren!$C$5)&gt;0,TRUNC(Factoren!$B$5/(C66+Factoren!$D$5)-Factoren!$C$5),0),0)</f>
        <v>379</v>
      </c>
      <c r="F66" s="40">
        <v>3</v>
      </c>
      <c r="G66" s="34" t="s">
        <v>39</v>
      </c>
      <c r="H66" s="44">
        <f>SUM(J66:N66)</f>
        <v>3448</v>
      </c>
      <c r="I66" s="16"/>
      <c r="J66" s="16">
        <v>286</v>
      </c>
      <c r="K66" s="41">
        <v>929</v>
      </c>
      <c r="L66" s="41">
        <v>887</v>
      </c>
      <c r="M66" s="41">
        <v>709</v>
      </c>
      <c r="N66" s="41">
        <v>637</v>
      </c>
    </row>
    <row r="67" spans="1:14" ht="12.75">
      <c r="A67" s="24">
        <v>4</v>
      </c>
      <c r="B67" s="24" t="s">
        <v>38</v>
      </c>
      <c r="C67" s="24">
        <v>32.18</v>
      </c>
      <c r="D67" s="16">
        <f>IF(C67&gt;0,IF(TRUNC(Factoren!$B$5/(C67+Factoren!$D$5)-Factoren!$C$5)&gt;0,TRUNC(Factoren!$B$5/(C67+Factoren!$D$5)-Factoren!$C$5),0),0)</f>
        <v>322</v>
      </c>
      <c r="F67" s="40">
        <v>4</v>
      </c>
      <c r="G67" s="34" t="s">
        <v>46</v>
      </c>
      <c r="H67" s="44">
        <f>SUM(J67:N67)</f>
        <v>3439</v>
      </c>
      <c r="I67" s="16"/>
      <c r="J67" s="16">
        <v>379</v>
      </c>
      <c r="K67" s="41">
        <v>938</v>
      </c>
      <c r="L67" s="41">
        <v>930</v>
      </c>
      <c r="M67" s="41">
        <v>888</v>
      </c>
      <c r="N67" s="41">
        <v>304</v>
      </c>
    </row>
    <row r="68" spans="1:14" ht="12.75">
      <c r="A68" s="24">
        <v>5</v>
      </c>
      <c r="B68" s="24" t="s">
        <v>43</v>
      </c>
      <c r="C68" s="24">
        <v>33.12</v>
      </c>
      <c r="D68" s="16">
        <f>IF(C68&gt;0,IF(TRUNC(Factoren!$B$5/(C68+Factoren!$D$5)-Factoren!$C$5)&gt;0,TRUNC(Factoren!$B$5/(C68+Factoren!$D$5)-Factoren!$C$5),0),0)</f>
        <v>286</v>
      </c>
      <c r="F68" s="40" t="s">
        <v>32</v>
      </c>
      <c r="G68" s="26"/>
      <c r="H68" s="44" t="s">
        <v>32</v>
      </c>
      <c r="I68" s="16"/>
      <c r="J68" s="16"/>
      <c r="K68" s="16"/>
      <c r="L68" s="16"/>
      <c r="M68" s="16"/>
      <c r="N68" s="16"/>
    </row>
    <row r="69" spans="1:14" ht="12.75">
      <c r="A69" s="24">
        <v>6</v>
      </c>
      <c r="B69" s="24" t="s">
        <v>44</v>
      </c>
      <c r="C69" s="24">
        <v>34.83</v>
      </c>
      <c r="D69" s="16">
        <f>IF(C69&gt;0,IF(TRUNC(Factoren!$B$5/(C69+Factoren!$D$5)-Factoren!$C$5)&gt;0,TRUNC(Factoren!$B$5/(C69+Factoren!$D$5)-Factoren!$C$5),0),0)</f>
        <v>225</v>
      </c>
      <c r="F69" s="40"/>
      <c r="G69" s="22"/>
      <c r="H69" s="44" t="s">
        <v>32</v>
      </c>
      <c r="I69" s="16"/>
      <c r="J69" s="16"/>
      <c r="K69" s="16"/>
      <c r="L69" s="16"/>
      <c r="M69" s="16"/>
      <c r="N69" s="16"/>
    </row>
    <row r="70" spans="1:6" ht="12.75">
      <c r="A70" s="23"/>
      <c r="E70" s="6"/>
      <c r="F70" s="29"/>
    </row>
    <row r="71" spans="2:14" ht="12.75">
      <c r="B71" s="6"/>
      <c r="C71" s="5"/>
      <c r="D71" s="6"/>
      <c r="E71" s="6"/>
      <c r="F71" s="29"/>
      <c r="G71" s="6"/>
      <c r="H71" s="10"/>
      <c r="I71" s="6"/>
      <c r="J71" s="6"/>
      <c r="K71" s="6"/>
      <c r="L71" s="6"/>
      <c r="M71" s="6"/>
      <c r="N71" s="6"/>
    </row>
    <row r="72" spans="1:14" ht="12.75">
      <c r="A72" s="23">
        <v>40</v>
      </c>
      <c r="B72" s="14" t="s">
        <v>19</v>
      </c>
      <c r="C72" s="11" t="s">
        <v>0</v>
      </c>
      <c r="D72" s="12" t="s">
        <v>1</v>
      </c>
      <c r="E72" s="6"/>
      <c r="F72" s="29"/>
      <c r="G72" s="14" t="s">
        <v>19</v>
      </c>
      <c r="H72" s="43" t="s">
        <v>8</v>
      </c>
      <c r="I72" s="6"/>
      <c r="J72" s="29" t="s">
        <v>7</v>
      </c>
      <c r="K72" s="29" t="s">
        <v>22</v>
      </c>
      <c r="L72" s="29" t="s">
        <v>23</v>
      </c>
      <c r="M72" s="29" t="s">
        <v>24</v>
      </c>
      <c r="N72" s="29" t="s">
        <v>25</v>
      </c>
    </row>
    <row r="73" spans="1:14" ht="12.75">
      <c r="A73" s="24">
        <v>1</v>
      </c>
      <c r="B73" s="24" t="s">
        <v>42</v>
      </c>
      <c r="C73" s="24">
        <v>30.54</v>
      </c>
      <c r="D73" s="16">
        <f>IF(C73&gt;0,IF(TRUNC(Factoren!$B$5/(C73+Factoren!$D$5)-Factoren!$C$5)&gt;0,TRUNC(Factoren!$B$5/(C73+Factoren!$D$5)-Factoren!$C$5),0),0)</f>
        <v>391</v>
      </c>
      <c r="E73" s="6"/>
      <c r="F73" s="40">
        <v>1</v>
      </c>
      <c r="G73" s="34" t="s">
        <v>47</v>
      </c>
      <c r="H73" s="44">
        <f>SUM(J73:N73)</f>
        <v>3505</v>
      </c>
      <c r="I73" s="16"/>
      <c r="J73" s="16">
        <v>373</v>
      </c>
      <c r="K73" s="41">
        <v>845</v>
      </c>
      <c r="L73" s="41">
        <v>815</v>
      </c>
      <c r="M73" s="41">
        <v>780</v>
      </c>
      <c r="N73" s="41">
        <v>692</v>
      </c>
    </row>
    <row r="74" spans="1:14" ht="12.75">
      <c r="A74" s="24">
        <v>2</v>
      </c>
      <c r="B74" s="24" t="s">
        <v>36</v>
      </c>
      <c r="C74" s="24">
        <v>30.95</v>
      </c>
      <c r="D74" s="16">
        <f>IF(C74&gt;0,IF(TRUNC(Factoren!$B$5/(C74+Factoren!$D$5)-Factoren!$C$5)&gt;0,TRUNC(Factoren!$B$5/(C74+Factoren!$D$5)-Factoren!$C$5),0),0)</f>
        <v>373</v>
      </c>
      <c r="F74" s="40">
        <v>2</v>
      </c>
      <c r="G74" s="34" t="s">
        <v>46</v>
      </c>
      <c r="H74" s="44">
        <f>SUM(J74:N74)</f>
        <v>3414</v>
      </c>
      <c r="I74" s="16"/>
      <c r="J74" s="16">
        <v>391</v>
      </c>
      <c r="K74" s="41">
        <v>829</v>
      </c>
      <c r="L74" s="41">
        <v>759</v>
      </c>
      <c r="M74" s="41">
        <v>744</v>
      </c>
      <c r="N74" s="41">
        <v>691</v>
      </c>
    </row>
    <row r="75" spans="1:14" ht="12.75">
      <c r="A75" s="24">
        <v>3</v>
      </c>
      <c r="B75" s="24" t="s">
        <v>21</v>
      </c>
      <c r="C75" s="24">
        <v>31.35</v>
      </c>
      <c r="D75" s="16">
        <f>IF(C75&gt;0,IF(TRUNC(Factoren!$B$5/(C75+Factoren!$D$5)-Factoren!$C$5)&gt;0,TRUNC(Factoren!$B$5/(C75+Factoren!$D$5)-Factoren!$C$5),0),0)</f>
        <v>356</v>
      </c>
      <c r="F75" s="40">
        <v>3</v>
      </c>
      <c r="G75" s="34" t="s">
        <v>21</v>
      </c>
      <c r="H75" s="44">
        <f>SUM(J75:N75)</f>
        <v>3311</v>
      </c>
      <c r="I75" s="16"/>
      <c r="J75" s="16">
        <v>356</v>
      </c>
      <c r="K75" s="41">
        <v>856</v>
      </c>
      <c r="L75" s="41">
        <v>760</v>
      </c>
      <c r="M75" s="41">
        <v>707</v>
      </c>
      <c r="N75" s="41">
        <v>632</v>
      </c>
    </row>
    <row r="76" spans="1:14" ht="12.75">
      <c r="A76" s="24">
        <v>4</v>
      </c>
      <c r="B76" s="24" t="s">
        <v>38</v>
      </c>
      <c r="C76" s="24">
        <v>33.72</v>
      </c>
      <c r="D76" s="16">
        <f>IF(C76&gt;0,IF(TRUNC(Factoren!$B$5/(C76+Factoren!$D$5)-Factoren!$C$5)&gt;0,TRUNC(Factoren!$B$5/(C76+Factoren!$D$5)-Factoren!$C$5),0),0)</f>
        <v>264</v>
      </c>
      <c r="F76" s="40">
        <v>4</v>
      </c>
      <c r="G76" s="34" t="s">
        <v>39</v>
      </c>
      <c r="H76" s="44">
        <f>SUM(J76:N76)</f>
        <v>1271</v>
      </c>
      <c r="I76" s="16"/>
      <c r="J76" s="16"/>
      <c r="K76" s="41">
        <v>706</v>
      </c>
      <c r="L76" s="41">
        <v>565</v>
      </c>
      <c r="M76" s="33"/>
      <c r="N76" s="33"/>
    </row>
    <row r="77" spans="1:14" ht="12.75">
      <c r="A77" s="36">
        <v>5</v>
      </c>
      <c r="B77" s="34"/>
      <c r="C77" s="17"/>
      <c r="D77" s="16"/>
      <c r="F77" s="40" t="s">
        <v>48</v>
      </c>
      <c r="G77" s="26"/>
      <c r="H77" s="44" t="s">
        <v>32</v>
      </c>
      <c r="I77" s="16"/>
      <c r="J77" s="16"/>
      <c r="K77" s="33"/>
      <c r="L77" s="33"/>
      <c r="M77" s="33"/>
      <c r="N77" s="33"/>
    </row>
    <row r="78" spans="1:14" ht="12.75">
      <c r="A78" s="36">
        <v>6</v>
      </c>
      <c r="B78" s="30"/>
      <c r="C78" s="17"/>
      <c r="D78" s="16"/>
      <c r="E78" s="6"/>
      <c r="F78" s="40"/>
      <c r="G78" s="48"/>
      <c r="H78" s="45" t="s">
        <v>32</v>
      </c>
      <c r="I78" s="39"/>
      <c r="J78" s="39"/>
      <c r="K78" s="39"/>
      <c r="L78" s="39"/>
      <c r="M78" s="39"/>
      <c r="N78" s="39"/>
    </row>
    <row r="79" spans="2:14" ht="12.75">
      <c r="B79" s="4"/>
      <c r="D79" s="6"/>
      <c r="G79" s="6"/>
      <c r="H79" s="10"/>
      <c r="I79" s="6"/>
      <c r="J79" s="6"/>
      <c r="K79" s="6"/>
      <c r="L79" s="6"/>
      <c r="M79" s="6"/>
      <c r="N79" s="6"/>
    </row>
    <row r="80" spans="2:4" ht="12.75">
      <c r="B80" s="3"/>
      <c r="D80" s="6"/>
    </row>
    <row r="81" spans="2:4" ht="12.75">
      <c r="B81" s="4"/>
      <c r="D81" s="6"/>
    </row>
    <row r="82" spans="2:6" ht="12.75">
      <c r="B82" s="4"/>
      <c r="D82" s="6"/>
      <c r="E82" s="6"/>
      <c r="F82" s="29"/>
    </row>
    <row r="83" spans="2:6" ht="12.75">
      <c r="B83" s="3"/>
      <c r="D83" s="6"/>
      <c r="E83" s="6"/>
      <c r="F83" s="29"/>
    </row>
  </sheetData>
  <sheetProtection/>
  <printOptions/>
  <pageMargins left="0.68" right="0.3937007874015748" top="0.5118110236220472" bottom="0.35433070866141736" header="0.5118110236220472" footer="0.2362204724409449"/>
  <pageSetup fitToHeight="2" horizontalDpi="600" verticalDpi="600" orientation="landscape" paperSize="9" scale="104" r:id="rId1"/>
  <rowBreaks count="1" manualBreakCount="1">
    <brk id="43" min="5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F5" sqref="F5"/>
    </sheetView>
  </sheetViews>
  <sheetFormatPr defaultColWidth="8.8515625" defaultRowHeight="12.75"/>
  <sheetData>
    <row r="1" spans="1:4" ht="12.75">
      <c r="A1" t="s">
        <v>9</v>
      </c>
      <c r="D1" s="1" t="s">
        <v>13</v>
      </c>
    </row>
    <row r="4" spans="2:4" ht="12.75">
      <c r="B4" t="s">
        <v>2</v>
      </c>
      <c r="C4" t="s">
        <v>3</v>
      </c>
      <c r="D4" t="s">
        <v>4</v>
      </c>
    </row>
    <row r="5" spans="1:4" ht="12.75">
      <c r="A5" t="s">
        <v>5</v>
      </c>
      <c r="B5">
        <v>41050</v>
      </c>
      <c r="C5">
        <v>953</v>
      </c>
      <c r="D5">
        <f>IF($D$1="HT",0.24,0)</f>
        <v>0</v>
      </c>
    </row>
    <row r="6" spans="1:4" ht="12.75">
      <c r="A6" t="s">
        <v>6</v>
      </c>
      <c r="B6">
        <v>59225</v>
      </c>
      <c r="C6">
        <v>1030</v>
      </c>
      <c r="D6">
        <f>IF($D$1="HT",0.24,0)</f>
        <v>0</v>
      </c>
    </row>
    <row r="8" ht="12.75">
      <c r="A8" t="s">
        <v>10</v>
      </c>
    </row>
    <row r="9" ht="12.75">
      <c r="A9" t="s">
        <v>12</v>
      </c>
    </row>
    <row r="10" ht="12.75">
      <c r="A10" t="s">
        <v>11</v>
      </c>
    </row>
    <row r="14" ht="12.75">
      <c r="B14" s="2"/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tsawdb</dc:creator>
  <cp:keywords/>
  <dc:description/>
  <cp:lastModifiedBy>Pieter</cp:lastModifiedBy>
  <cp:lastPrinted>2012-04-14T16:50:52Z</cp:lastPrinted>
  <dcterms:created xsi:type="dcterms:W3CDTF">2026-06-20T16:38:40Z</dcterms:created>
  <dcterms:modified xsi:type="dcterms:W3CDTF">2013-06-09T19:06:14Z</dcterms:modified>
  <cp:category/>
  <cp:version/>
  <cp:contentType/>
  <cp:contentStatus/>
</cp:coreProperties>
</file>